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80" windowHeight="9855" activeTab="0"/>
  </bookViews>
  <sheets>
    <sheet name="ES Open logi" sheetId="1" r:id="rId1"/>
    <sheet name="Cabrillo" sheetId="2" r:id="rId2"/>
    <sheet name="Cbr elemendid" sheetId="3" state="hidden" r:id="rId3"/>
  </sheets>
  <definedNames>
    <definedName name="aadress">'ES Open logi'!$F$2</definedName>
    <definedName name="cbr_algus">'Cabrillo'!$A$1</definedName>
    <definedName name="cbr_band">'ES Open logi'!$L$8</definedName>
    <definedName name="cbr_mode">'ES Open logi'!$L$12</definedName>
    <definedName name="cbr_op">'ES Open logi'!$L$6</definedName>
    <definedName name="cbr_power">'ES Open logi'!$L$10</definedName>
    <definedName name="klass">'ES Open logi'!$J$13</definedName>
    <definedName name="klasside_loetelu">'ES Open logi'!$J$6:$J$11</definedName>
    <definedName name="klubi">'ES Open logi'!$F$3</definedName>
    <definedName name="korrespondent">'ES Open logi'!$E$4</definedName>
    <definedName name="kutsung">'ES Open logi'!$B$1</definedName>
    <definedName name="kuupaev">'ES Open logi'!$C$3</definedName>
    <definedName name="Logi_algus">'ES Open logi'!$A$6</definedName>
    <definedName name="minut">'ES Open logi'!$D$5</definedName>
    <definedName name="Mode">'ES Open logi'!$B$4</definedName>
    <definedName name="nimi">'ES Open logi'!$F$1</definedName>
    <definedName name="nr_rcvd">'ES Open logi'!$F$5</definedName>
    <definedName name="Sagedus">'ES Open logi'!$A$4</definedName>
    <definedName name="tund">'ES Open logi'!$C$5</definedName>
    <definedName name="valitud_klass">'ES Open logi'!$K$9</definedName>
    <definedName name="võimsus">'ES Open logi'!$J$15</definedName>
    <definedName name="võimsus_loetelu">'ES Open logi'!$K$6:$K$7</definedName>
  </definedNames>
  <calcPr fullCalcOnLoad="1"/>
</workbook>
</file>

<file path=xl/comments1.xml><?xml version="1.0" encoding="utf-8"?>
<comments xmlns="http://schemas.openxmlformats.org/spreadsheetml/2006/main">
  <authors>
    <author>J?ri Ruut</author>
  </authors>
  <commentList>
    <comment ref="B1" authorId="0">
      <text>
        <r>
          <rPr>
            <b/>
            <sz val="8"/>
            <rFont val="Tahoma"/>
            <family val="0"/>
          </rPr>
          <t>Kutsung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Operaatori nimi</t>
        </r>
        <r>
          <rPr>
            <sz val="8"/>
            <rFont val="Tahoma"/>
            <family val="0"/>
          </rPr>
          <t xml:space="preserve">
</t>
        </r>
      </text>
    </comment>
    <comment ref="F2" authorId="0">
      <text>
        <r>
          <rPr>
            <b/>
            <sz val="8"/>
            <rFont val="Tahoma"/>
            <family val="0"/>
          </rPr>
          <t>Võistleja aadress</t>
        </r>
        <r>
          <rPr>
            <sz val="8"/>
            <rFont val="Tahoma"/>
            <family val="0"/>
          </rPr>
          <t xml:space="preserve">
</t>
        </r>
      </text>
    </comment>
    <comment ref="F3" authorId="0">
      <text>
        <r>
          <rPr>
            <b/>
            <sz val="8"/>
            <rFont val="Tahoma"/>
            <family val="0"/>
          </rPr>
          <t>Klubi nimi klubiarvestuses osalemisel</t>
        </r>
        <r>
          <rPr>
            <sz val="8"/>
            <rFont val="Tahoma"/>
            <family val="0"/>
          </rPr>
          <t xml:space="preserve">
</t>
        </r>
      </text>
    </comment>
    <comment ref="C3" authorId="0">
      <text>
        <r>
          <rPr>
            <b/>
            <sz val="8"/>
            <rFont val="Tahoma"/>
            <family val="0"/>
          </rPr>
          <t>Kuupäev (pp.kk.aaaa)</t>
        </r>
      </text>
    </comment>
    <comment ref="A4" authorId="0">
      <text>
        <r>
          <rPr>
            <b/>
            <sz val="8"/>
            <rFont val="Tahoma"/>
            <family val="0"/>
          </rPr>
          <t>Korduvad elemendid võib jätta täitmata</t>
        </r>
        <r>
          <rPr>
            <sz val="8"/>
            <rFont val="Tahoma"/>
            <family val="0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0"/>
          </rPr>
          <t>Korduva osa võib jätta täitmata</t>
        </r>
        <r>
          <rPr>
            <sz val="8"/>
            <rFont val="Tahoma"/>
            <family val="0"/>
          </rPr>
          <t xml:space="preserve">
</t>
        </r>
      </text>
    </comment>
    <comment ref="C5" authorId="0">
      <text>
        <r>
          <rPr>
            <b/>
            <sz val="8"/>
            <rFont val="Tahoma"/>
            <family val="0"/>
          </rPr>
          <t>Korduvad elemendid võib jätta täitmata</t>
        </r>
        <r>
          <rPr>
            <sz val="8"/>
            <rFont val="Tahoma"/>
            <family val="0"/>
          </rPr>
          <t xml:space="preserve">
</t>
        </r>
      </text>
    </comment>
    <comment ref="D5" authorId="0">
      <text>
        <r>
          <rPr>
            <b/>
            <sz val="8"/>
            <rFont val="Tahoma"/>
            <family val="0"/>
          </rPr>
          <t>Korduvad elemendid võib jätta täitmata</t>
        </r>
        <r>
          <rPr>
            <sz val="8"/>
            <rFont val="Tahoma"/>
            <family val="0"/>
          </rPr>
          <t xml:space="preserve">
</t>
        </r>
      </text>
    </comment>
    <comment ref="G5" authorId="0">
      <text>
        <r>
          <rPr>
            <b/>
            <sz val="8"/>
            <rFont val="Tahoma"/>
            <family val="0"/>
          </rPr>
          <t>Täidetakse automaatselt logi kontrollimisel (nupp "Logi lõplik täitmine")</t>
        </r>
        <r>
          <rPr>
            <sz val="8"/>
            <rFont val="Tahoma"/>
            <family val="0"/>
          </rPr>
          <t xml:space="preserve">
</t>
        </r>
      </text>
    </comment>
    <comment ref="H5" authorId="0">
      <text>
        <r>
          <rPr>
            <b/>
            <sz val="8"/>
            <rFont val="Tahoma"/>
            <family val="0"/>
          </rPr>
          <t xml:space="preserve">Täidetakse automaatselt logi kontrollimisel (nupp "Logi lõplik täitmine")
</t>
        </r>
        <r>
          <rPr>
            <sz val="8"/>
            <rFont val="Tahoma"/>
            <family val="0"/>
          </rPr>
          <t xml:space="preserve">
</t>
        </r>
      </text>
    </comment>
    <comment ref="I5" authorId="0">
      <text>
        <r>
          <rPr>
            <b/>
            <sz val="8"/>
            <rFont val="Tahoma"/>
            <family val="0"/>
          </rPr>
          <t>Täidetakse automaatselt (nupp "Logi lõplik täitmine")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<sst xmlns="http://schemas.openxmlformats.org/spreadsheetml/2006/main" count="56" uniqueCount="47">
  <si>
    <t>START-OF-LOG: 2.0</t>
  </si>
  <si>
    <t>Kutsung:</t>
  </si>
  <si>
    <t>Aadress</t>
  </si>
  <si>
    <t>UTC</t>
  </si>
  <si>
    <t>Freq</t>
  </si>
  <si>
    <t>Mode</t>
  </si>
  <si>
    <t>Korrespondent</t>
  </si>
  <si>
    <t>RST</t>
  </si>
  <si>
    <t>Nr.</t>
  </si>
  <si>
    <t>Saadetud</t>
  </si>
  <si>
    <t>Vastu võetud</t>
  </si>
  <si>
    <t>Tund</t>
  </si>
  <si>
    <t>Minut</t>
  </si>
  <si>
    <t/>
  </si>
  <si>
    <t>Date</t>
  </si>
  <si>
    <t>Time</t>
  </si>
  <si>
    <t>My_call</t>
  </si>
  <si>
    <t>RST_sent</t>
  </si>
  <si>
    <t>Exch1_Sent</t>
  </si>
  <si>
    <t>Call_rcvd</t>
  </si>
  <si>
    <t>RST_rcvd</t>
  </si>
  <si>
    <t>Exch1_rcvd</t>
  </si>
  <si>
    <t>ARRL-SECTION: DX</t>
  </si>
  <si>
    <t>CREATED-BY: ES5JR</t>
  </si>
  <si>
    <t>Sagedus (MHz)</t>
  </si>
  <si>
    <t>Mode (SSB/CW)</t>
  </si>
  <si>
    <t xml:space="preserve">Nimi: </t>
  </si>
  <si>
    <t xml:space="preserve">Kuupäev (pp.kk.aaaa): </t>
  </si>
  <si>
    <t>Klubi:</t>
  </si>
  <si>
    <t>HP</t>
  </si>
  <si>
    <t>LP</t>
  </si>
  <si>
    <t>Klasside loetelu</t>
  </si>
  <si>
    <t>Võimsuste loetelu</t>
  </si>
  <si>
    <t>Cbr op</t>
  </si>
  <si>
    <t>Valitud klass</t>
  </si>
  <si>
    <t>Checklog</t>
  </si>
  <si>
    <t>Cbr band</t>
  </si>
  <si>
    <t>Cbr power</t>
  </si>
  <si>
    <t>Cbr mode</t>
  </si>
  <si>
    <t>A:1 op, MIXED</t>
  </si>
  <si>
    <t>B: 1 op, SSB</t>
  </si>
  <si>
    <t>C: 1 op, CW</t>
  </si>
  <si>
    <t>D: CLUB</t>
  </si>
  <si>
    <t>E: SWL</t>
  </si>
  <si>
    <t>Klass boxi algväärtus:</t>
  </si>
  <si>
    <t>Võimsus boxi algväärtus:</t>
  </si>
  <si>
    <t>18.04.2009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</si>
</sst>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"/>
      <family val="0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Font="1" applyAlignment="1">
      <alignment/>
    </xf>
    <xf numFmtId="49" fontId="4" fillId="2" borderId="1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NumberFormat="1" applyFill="1" applyAlignment="1">
      <alignment horizontal="center"/>
    </xf>
    <xf numFmtId="49" fontId="0" fillId="0" borderId="0" xfId="0" applyNumberFormat="1" applyAlignment="1" applyProtection="1">
      <alignment horizontal="center"/>
      <protection locked="0"/>
    </xf>
    <xf numFmtId="0" fontId="4" fillId="4" borderId="0" xfId="0" applyFont="1" applyFill="1" applyAlignment="1" applyProtection="1">
      <alignment wrapText="1"/>
      <protection locked="0"/>
    </xf>
    <xf numFmtId="0" fontId="4" fillId="5" borderId="0" xfId="0" applyFont="1" applyFill="1" applyAlignment="1" applyProtection="1">
      <alignment wrapText="1"/>
      <protection locked="0"/>
    </xf>
    <xf numFmtId="0" fontId="4" fillId="3" borderId="0" xfId="0" applyFont="1" applyFill="1" applyAlignment="1" applyProtection="1">
      <alignment wrapText="1"/>
      <protection locked="0"/>
    </xf>
    <xf numFmtId="0" fontId="0" fillId="4" borderId="0" xfId="0" applyFill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4" fillId="6" borderId="0" xfId="0" applyFont="1" applyFill="1" applyAlignment="1" applyProtection="1">
      <alignment/>
      <protection locked="0"/>
    </xf>
    <xf numFmtId="0" fontId="4" fillId="7" borderId="0" xfId="0" applyFont="1" applyFill="1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0" fillId="7" borderId="0" xfId="0" applyFill="1" applyAlignment="1" applyProtection="1">
      <alignment/>
      <protection locked="0"/>
    </xf>
    <xf numFmtId="0" fontId="4" fillId="8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8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9" borderId="0" xfId="0" applyFont="1" applyFill="1" applyAlignment="1" applyProtection="1">
      <alignment/>
      <protection locked="0"/>
    </xf>
    <xf numFmtId="0" fontId="4" fillId="10" borderId="0" xfId="0" applyFont="1" applyFill="1" applyAlignment="1" applyProtection="1">
      <alignment/>
      <protection locked="0"/>
    </xf>
    <xf numFmtId="0" fontId="0" fillId="9" borderId="0" xfId="0" applyFill="1" applyAlignment="1" applyProtection="1">
      <alignment/>
      <protection locked="0"/>
    </xf>
    <xf numFmtId="49" fontId="0" fillId="10" borderId="0" xfId="0" applyNumberFormat="1" applyFont="1" applyFill="1" applyAlignment="1" applyProtection="1">
      <alignment/>
      <protection locked="0"/>
    </xf>
    <xf numFmtId="49" fontId="6" fillId="8" borderId="3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Alignment="1">
      <alignment horizontal="left"/>
    </xf>
    <xf numFmtId="49" fontId="4" fillId="2" borderId="1" xfId="0" applyNumberFormat="1" applyFont="1" applyFill="1" applyBorder="1" applyAlignment="1">
      <alignment horizontal="right" wrapText="1"/>
    </xf>
    <xf numFmtId="49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>
      <alignment horizontal="right"/>
    </xf>
    <xf numFmtId="49" fontId="4" fillId="2" borderId="2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49" fontId="1" fillId="11" borderId="4" xfId="0" applyNumberFormat="1" applyFont="1" applyFill="1" applyBorder="1" applyAlignment="1" applyProtection="1">
      <alignment horizontal="center"/>
      <protection locked="0"/>
    </xf>
    <xf numFmtId="49" fontId="1" fillId="11" borderId="5" xfId="0" applyNumberFormat="1" applyFont="1" applyFill="1" applyBorder="1" applyAlignment="1" applyProtection="1">
      <alignment horizontal="center"/>
      <protection locked="0"/>
    </xf>
    <xf numFmtId="49" fontId="1" fillId="11" borderId="2" xfId="0" applyNumberFormat="1" applyFont="1" applyFill="1" applyBorder="1" applyAlignment="1" applyProtection="1">
      <alignment horizontal="center"/>
      <protection locked="0"/>
    </xf>
    <xf numFmtId="49" fontId="0" fillId="11" borderId="4" xfId="0" applyNumberFormat="1" applyFill="1" applyBorder="1" applyAlignment="1" applyProtection="1">
      <alignment horizontal="left"/>
      <protection locked="0"/>
    </xf>
    <xf numFmtId="49" fontId="0" fillId="11" borderId="5" xfId="0" applyNumberFormat="1" applyFill="1" applyBorder="1" applyAlignment="1" applyProtection="1">
      <alignment horizontal="left"/>
      <protection locked="0"/>
    </xf>
    <xf numFmtId="49" fontId="0" fillId="11" borderId="2" xfId="0" applyNumberFormat="1" applyFill="1" applyBorder="1" applyAlignment="1" applyProtection="1">
      <alignment horizontal="left"/>
      <protection locked="0"/>
    </xf>
    <xf numFmtId="49" fontId="4" fillId="11" borderId="4" xfId="0" applyNumberFormat="1" applyFont="1" applyFill="1" applyBorder="1" applyAlignment="1" applyProtection="1">
      <alignment horizontal="center"/>
      <protection locked="0"/>
    </xf>
    <xf numFmtId="49" fontId="4" fillId="11" borderId="2" xfId="0" applyNumberFormat="1" applyFont="1" applyFill="1" applyBorder="1" applyAlignment="1" applyProtection="1">
      <alignment horizontal="center"/>
      <protection locked="0"/>
    </xf>
    <xf numFmtId="49" fontId="4" fillId="2" borderId="6" xfId="0" applyNumberFormat="1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57150</xdr:rowOff>
    </xdr:from>
    <xdr:to>
      <xdr:col>14</xdr:col>
      <xdr:colOff>409575</xdr:colOff>
      <xdr:row>1</xdr:row>
      <xdr:rowOff>238125</xdr:rowOff>
    </xdr:to>
    <xdr:pic>
      <xdr:nvPicPr>
        <xdr:cNvPr id="1" name="CommandButton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57150"/>
          <a:ext cx="1628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</xdr:row>
      <xdr:rowOff>314325</xdr:rowOff>
    </xdr:from>
    <xdr:to>
      <xdr:col>14</xdr:col>
      <xdr:colOff>400050</xdr:colOff>
      <xdr:row>3</xdr:row>
      <xdr:rowOff>295275</xdr:rowOff>
    </xdr:to>
    <xdr:pic>
      <xdr:nvPicPr>
        <xdr:cNvPr id="2" name="CommandButton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800100"/>
          <a:ext cx="1619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9525</xdr:rowOff>
    </xdr:from>
    <xdr:to>
      <xdr:col>1</xdr:col>
      <xdr:colOff>676275</xdr:colOff>
      <xdr:row>1</xdr:row>
      <xdr:rowOff>352425</xdr:rowOff>
    </xdr:to>
    <xdr:pic>
      <xdr:nvPicPr>
        <xdr:cNvPr id="3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95300"/>
          <a:ext cx="1285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695325</xdr:colOff>
      <xdr:row>1</xdr:row>
      <xdr:rowOff>9525</xdr:rowOff>
    </xdr:from>
    <xdr:to>
      <xdr:col>4</xdr:col>
      <xdr:colOff>0</xdr:colOff>
      <xdr:row>1</xdr:row>
      <xdr:rowOff>371475</xdr:rowOff>
    </xdr:to>
    <xdr:pic>
      <xdr:nvPicPr>
        <xdr:cNvPr id="4" name="Combo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4925" y="495300"/>
          <a:ext cx="1047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502"/>
  <sheetViews>
    <sheetView tabSelected="1" workbookViewId="0" topLeftCell="A1">
      <pane ySplit="5" topLeftCell="BM6" activePane="bottomLeft" state="frozen"/>
      <selection pane="topLeft" activeCell="A1" sqref="A1"/>
      <selection pane="bottomLeft" activeCell="A13" sqref="A13"/>
    </sheetView>
  </sheetViews>
  <sheetFormatPr defaultColWidth="9.140625" defaultRowHeight="12.75"/>
  <cols>
    <col min="1" max="1" width="9.140625" style="38" customWidth="1"/>
    <col min="2" max="2" width="12.00390625" style="38" customWidth="1"/>
    <col min="3" max="3" width="7.140625" style="38" customWidth="1"/>
    <col min="4" max="4" width="7.00390625" style="38" customWidth="1"/>
    <col min="5" max="5" width="15.57421875" style="33" customWidth="1"/>
    <col min="6" max="6" width="13.7109375" style="36" customWidth="1"/>
    <col min="7" max="7" width="9.57421875" style="2" customWidth="1"/>
    <col min="8" max="8" width="9.7109375" style="0" customWidth="1"/>
    <col min="9" max="9" width="10.00390625" style="0" customWidth="1"/>
    <col min="10" max="10" width="15.28125" style="0" hidden="1" customWidth="1"/>
    <col min="11" max="11" width="12.7109375" style="0" hidden="1" customWidth="1"/>
    <col min="12" max="12" width="9.140625" style="0" hidden="1" customWidth="1"/>
  </cols>
  <sheetData>
    <row r="1" spans="1:8" ht="38.25" customHeight="1" thickBot="1">
      <c r="A1" s="39" t="s">
        <v>1</v>
      </c>
      <c r="B1" s="40"/>
      <c r="C1" s="41"/>
      <c r="D1" s="42"/>
      <c r="E1" s="31" t="s">
        <v>26</v>
      </c>
      <c r="F1" s="40"/>
      <c r="G1" s="41"/>
      <c r="H1" s="42"/>
    </row>
    <row r="2" spans="2:8" ht="29.25" customHeight="1" thickBot="1">
      <c r="B2" s="39"/>
      <c r="D2" s="3"/>
      <c r="E2" s="31" t="s">
        <v>2</v>
      </c>
      <c r="F2" s="43" t="s">
        <v>13</v>
      </c>
      <c r="G2" s="44"/>
      <c r="H2" s="45"/>
    </row>
    <row r="3" spans="1:8" ht="21" customHeight="1" thickBot="1">
      <c r="A3" s="31" t="s">
        <v>27</v>
      </c>
      <c r="B3" s="39"/>
      <c r="C3" s="46" t="s">
        <v>46</v>
      </c>
      <c r="D3" s="47"/>
      <c r="E3" s="31" t="s">
        <v>28</v>
      </c>
      <c r="F3" s="43"/>
      <c r="G3" s="44"/>
      <c r="H3" s="45"/>
    </row>
    <row r="4" spans="1:9" ht="26.25" customHeight="1" thickBot="1">
      <c r="A4" s="48" t="s">
        <v>24</v>
      </c>
      <c r="B4" s="48" t="s">
        <v>25</v>
      </c>
      <c r="C4" s="54" t="s">
        <v>3</v>
      </c>
      <c r="D4" s="55"/>
      <c r="E4" s="48" t="s">
        <v>6</v>
      </c>
      <c r="F4" s="50" t="s">
        <v>8</v>
      </c>
      <c r="G4" s="51"/>
      <c r="H4" s="52" t="s">
        <v>7</v>
      </c>
      <c r="I4" s="53"/>
    </row>
    <row r="5" spans="1:12" ht="26.25" thickBot="1">
      <c r="A5" s="49"/>
      <c r="B5" s="49"/>
      <c r="C5" s="6" t="s">
        <v>11</v>
      </c>
      <c r="D5" s="37" t="s">
        <v>12</v>
      </c>
      <c r="E5" s="49"/>
      <c r="F5" s="34" t="s">
        <v>10</v>
      </c>
      <c r="G5" s="7" t="s">
        <v>9</v>
      </c>
      <c r="H5" s="8" t="s">
        <v>10</v>
      </c>
      <c r="I5" s="8" t="s">
        <v>9</v>
      </c>
      <c r="J5" s="12" t="s">
        <v>31</v>
      </c>
      <c r="K5" s="13" t="s">
        <v>32</v>
      </c>
      <c r="L5" s="14" t="s">
        <v>33</v>
      </c>
    </row>
    <row r="6" spans="1:12" ht="12.75">
      <c r="A6" s="11"/>
      <c r="B6" s="11"/>
      <c r="C6" s="11"/>
      <c r="D6" s="11"/>
      <c r="E6" s="32"/>
      <c r="F6" s="35"/>
      <c r="G6" s="10">
        <v>1</v>
      </c>
      <c r="H6" s="9">
        <f aca="true" t="shared" si="0" ref="H6:I72">IF(UPPER($B6)="SSB","59",IF(UPPER($B6)="CW","599",""))</f>
      </c>
      <c r="I6" s="9">
        <f t="shared" si="0"/>
      </c>
      <c r="J6" s="15" t="s">
        <v>39</v>
      </c>
      <c r="K6" s="16" t="s">
        <v>29</v>
      </c>
      <c r="L6" s="17" t="str">
        <f>IF(OR(valitud_klass="A",valitud_klass="B",valitud_klass="C",),"SINGLE-OP",IF(valitud_klass="D","MULTI-ONE",IF(valitud_klass="E","SWL",IF(valitud_klass="CHECKLOG","CHECKLOG","FALSE"))))</f>
        <v>SINGLE-OP</v>
      </c>
    </row>
    <row r="7" spans="1:12" ht="12.75">
      <c r="A7" s="11"/>
      <c r="B7" s="11"/>
      <c r="C7" s="11"/>
      <c r="D7" s="11"/>
      <c r="E7" s="32"/>
      <c r="F7" s="35"/>
      <c r="G7" s="10">
        <f>IF(LEN(E7)&gt;1,G6+1,"")</f>
      </c>
      <c r="H7" s="9">
        <f t="shared" si="0"/>
      </c>
      <c r="I7" s="9">
        <f t="shared" si="0"/>
      </c>
      <c r="J7" s="15" t="s">
        <v>40</v>
      </c>
      <c r="K7" s="16" t="s">
        <v>30</v>
      </c>
      <c r="L7" s="18" t="s">
        <v>36</v>
      </c>
    </row>
    <row r="8" spans="1:12" ht="12.75">
      <c r="A8" s="11"/>
      <c r="B8" s="11"/>
      <c r="C8" s="11"/>
      <c r="D8" s="11"/>
      <c r="E8" s="32"/>
      <c r="F8" s="35"/>
      <c r="G8" s="10">
        <f aca="true" t="shared" si="1" ref="G8:G72">IF(LEN(E8)&gt;1,G7+1,"")</f>
      </c>
      <c r="H8" s="9">
        <f t="shared" si="0"/>
      </c>
      <c r="I8" s="9">
        <f t="shared" si="0"/>
      </c>
      <c r="J8" s="15" t="s">
        <v>41</v>
      </c>
      <c r="K8" s="19" t="s">
        <v>34</v>
      </c>
      <c r="L8" s="20" t="str">
        <f>IF(valitud_klass="CHECKLOG","","ALL")</f>
        <v>ALL</v>
      </c>
    </row>
    <row r="9" spans="1:12" ht="12.75">
      <c r="A9" s="11"/>
      <c r="B9" s="11"/>
      <c r="C9" s="11"/>
      <c r="D9" s="11"/>
      <c r="E9" s="32"/>
      <c r="F9" s="35"/>
      <c r="G9" s="10">
        <f t="shared" si="1"/>
      </c>
      <c r="H9" s="9">
        <f t="shared" si="0"/>
      </c>
      <c r="I9" s="9">
        <f t="shared" si="0"/>
      </c>
      <c r="J9" s="15" t="s">
        <v>42</v>
      </c>
      <c r="K9" s="21" t="str">
        <f>IF(klass="CHECKLOG","CHECKLOG",LEFT(klass,1))</f>
        <v>A</v>
      </c>
      <c r="L9" s="22" t="s">
        <v>37</v>
      </c>
    </row>
    <row r="10" spans="1:12" ht="12.75">
      <c r="A10" s="11"/>
      <c r="B10" s="11"/>
      <c r="C10" s="11"/>
      <c r="D10" s="11"/>
      <c r="E10" s="32"/>
      <c r="F10" s="35"/>
      <c r="G10" s="10">
        <f t="shared" si="1"/>
      </c>
      <c r="H10" s="9">
        <f t="shared" si="0"/>
      </c>
      <c r="I10" s="9">
        <f t="shared" si="0"/>
      </c>
      <c r="J10" s="15" t="s">
        <v>43</v>
      </c>
      <c r="K10" s="23"/>
      <c r="L10" s="24" t="str">
        <f>IF(valitud_klass="CHECKLOG","",IF(võimsus="HP","HIGH",IF(võimsus="LP","LOW","FALSE")))</f>
        <v>LOW</v>
      </c>
    </row>
    <row r="11" spans="1:12" ht="12.75">
      <c r="A11" s="11"/>
      <c r="B11" s="11"/>
      <c r="C11" s="11"/>
      <c r="D11" s="11"/>
      <c r="E11" s="32"/>
      <c r="F11" s="35"/>
      <c r="G11" s="10">
        <f t="shared" si="1"/>
      </c>
      <c r="H11" s="9">
        <f t="shared" si="0"/>
      </c>
      <c r="I11" s="9">
        <f t="shared" si="0"/>
      </c>
      <c r="J11" s="15" t="s">
        <v>35</v>
      </c>
      <c r="K11" s="25"/>
      <c r="L11" s="26" t="s">
        <v>38</v>
      </c>
    </row>
    <row r="12" spans="1:12" ht="12.75">
      <c r="A12" s="11"/>
      <c r="B12" s="11"/>
      <c r="C12" s="11"/>
      <c r="D12" s="11"/>
      <c r="E12" s="32"/>
      <c r="F12" s="35"/>
      <c r="G12" s="10">
        <f t="shared" si="1"/>
      </c>
      <c r="H12" s="9">
        <f t="shared" si="0"/>
      </c>
      <c r="I12" s="9">
        <f t="shared" si="0"/>
      </c>
      <c r="J12" s="27" t="s">
        <v>44</v>
      </c>
      <c r="K12" s="25"/>
      <c r="L12" s="28" t="str">
        <f>IF(valitud_klass="CHECKLOG","",IF(OR(valitud_klass="A",valitud_klass="E"),"MIXED",IF(valitud_klass="B","SSB",IF(valitud_klass="C","CW",IF(valitud_klass="D","","FALSE")))))</f>
        <v>MIXED</v>
      </c>
    </row>
    <row r="13" spans="1:12" ht="12.75">
      <c r="A13" s="11"/>
      <c r="B13" s="11"/>
      <c r="C13" s="11"/>
      <c r="D13" s="11"/>
      <c r="E13" s="32"/>
      <c r="F13" s="35"/>
      <c r="G13" s="10">
        <f t="shared" si="1"/>
      </c>
      <c r="H13" s="9">
        <f t="shared" si="0"/>
      </c>
      <c r="I13" s="9">
        <f t="shared" si="0"/>
      </c>
      <c r="J13" s="29" t="s">
        <v>39</v>
      </c>
      <c r="K13" s="25"/>
      <c r="L13" s="25"/>
    </row>
    <row r="14" spans="1:12" ht="12.75">
      <c r="A14" s="11"/>
      <c r="B14" s="11"/>
      <c r="C14" s="11"/>
      <c r="D14" s="11"/>
      <c r="E14" s="32"/>
      <c r="F14" s="35"/>
      <c r="G14" s="10">
        <f t="shared" si="1"/>
      </c>
      <c r="H14" s="9">
        <f t="shared" si="0"/>
      </c>
      <c r="I14" s="9">
        <f t="shared" si="0"/>
      </c>
      <c r="J14" s="24" t="s">
        <v>45</v>
      </c>
      <c r="K14" s="25"/>
      <c r="L14" s="25"/>
    </row>
    <row r="15" spans="1:12" ht="12.75">
      <c r="A15" s="11"/>
      <c r="B15" s="11"/>
      <c r="C15" s="11"/>
      <c r="D15" s="11"/>
      <c r="E15" s="32"/>
      <c r="F15" s="35"/>
      <c r="G15" s="10">
        <f t="shared" si="1"/>
      </c>
      <c r="H15" s="9">
        <f t="shared" si="0"/>
      </c>
      <c r="I15" s="9">
        <f t="shared" si="0"/>
      </c>
      <c r="J15" s="30" t="s">
        <v>30</v>
      </c>
      <c r="K15" s="25"/>
      <c r="L15" s="25"/>
    </row>
    <row r="16" spans="1:10" ht="12.75">
      <c r="A16" s="11"/>
      <c r="B16" s="11"/>
      <c r="C16" s="11"/>
      <c r="D16" s="11"/>
      <c r="E16" s="32"/>
      <c r="F16" s="35"/>
      <c r="G16" s="10">
        <f t="shared" si="1"/>
      </c>
      <c r="H16" s="9">
        <f t="shared" si="0"/>
      </c>
      <c r="I16" s="9">
        <f t="shared" si="0"/>
      </c>
      <c r="J16">
        <f aca="true" t="shared" si="2" ref="J16:J71">IF(UPPER($E16)="SSB","59",IF(UPPER($E16)="CW","599",""))</f>
      </c>
    </row>
    <row r="17" spans="1:10" ht="12.75">
      <c r="A17" s="11"/>
      <c r="B17" s="11"/>
      <c r="C17" s="11"/>
      <c r="D17" s="11"/>
      <c r="E17" s="32"/>
      <c r="F17" s="35"/>
      <c r="G17" s="10">
        <f t="shared" si="1"/>
      </c>
      <c r="H17" s="9">
        <f t="shared" si="0"/>
      </c>
      <c r="I17" s="9">
        <f t="shared" si="0"/>
      </c>
      <c r="J17">
        <f t="shared" si="2"/>
      </c>
    </row>
    <row r="18" spans="1:10" ht="12.75">
      <c r="A18" s="11"/>
      <c r="B18" s="11"/>
      <c r="C18" s="11"/>
      <c r="D18" s="11"/>
      <c r="E18" s="32"/>
      <c r="F18" s="35"/>
      <c r="G18" s="10">
        <f>IF(LEN(E18)&gt;1,G17+1,"")</f>
      </c>
      <c r="H18" s="9">
        <f t="shared" si="0"/>
      </c>
      <c r="I18" s="9">
        <f t="shared" si="0"/>
      </c>
      <c r="J18">
        <f>IF(UPPER($E18)="SSB","59",IF(UPPER($E18)="CW","599",""))</f>
      </c>
    </row>
    <row r="19" spans="1:10" ht="12.75">
      <c r="A19" s="11"/>
      <c r="B19" s="11"/>
      <c r="C19" s="11"/>
      <c r="D19" s="11"/>
      <c r="E19" s="32"/>
      <c r="F19" s="35"/>
      <c r="G19" s="10">
        <f t="shared" si="1"/>
      </c>
      <c r="H19" s="9">
        <f t="shared" si="0"/>
      </c>
      <c r="I19" s="9">
        <f t="shared" si="0"/>
      </c>
      <c r="J19">
        <f t="shared" si="2"/>
      </c>
    </row>
    <row r="20" spans="1:10" ht="12.75">
      <c r="A20" s="11"/>
      <c r="B20" s="11"/>
      <c r="C20" s="11"/>
      <c r="D20" s="11"/>
      <c r="E20" s="32"/>
      <c r="F20" s="35"/>
      <c r="G20" s="10">
        <f t="shared" si="1"/>
      </c>
      <c r="H20" s="9">
        <f t="shared" si="0"/>
      </c>
      <c r="I20" s="9">
        <f t="shared" si="0"/>
      </c>
      <c r="J20">
        <f t="shared" si="2"/>
      </c>
    </row>
    <row r="21" spans="1:10" ht="12.75">
      <c r="A21" s="11"/>
      <c r="B21" s="11"/>
      <c r="C21" s="11"/>
      <c r="D21" s="11"/>
      <c r="E21" s="32"/>
      <c r="F21" s="35"/>
      <c r="G21" s="10">
        <f t="shared" si="1"/>
      </c>
      <c r="H21" s="9">
        <f t="shared" si="0"/>
      </c>
      <c r="I21" s="9">
        <f t="shared" si="0"/>
      </c>
      <c r="J21">
        <f t="shared" si="2"/>
      </c>
    </row>
    <row r="22" spans="1:10" ht="12.75">
      <c r="A22" s="11"/>
      <c r="B22" s="11"/>
      <c r="C22" s="11"/>
      <c r="D22" s="11"/>
      <c r="E22" s="32"/>
      <c r="F22" s="35"/>
      <c r="G22" s="10">
        <f t="shared" si="1"/>
      </c>
      <c r="H22" s="9">
        <f t="shared" si="0"/>
      </c>
      <c r="I22" s="9">
        <f t="shared" si="0"/>
      </c>
      <c r="J22">
        <f t="shared" si="2"/>
      </c>
    </row>
    <row r="23" spans="1:10" ht="12.75">
      <c r="A23" s="11"/>
      <c r="B23" s="11"/>
      <c r="C23" s="11"/>
      <c r="D23" s="11"/>
      <c r="E23" s="32"/>
      <c r="F23" s="35"/>
      <c r="G23" s="10">
        <f t="shared" si="1"/>
      </c>
      <c r="H23" s="9">
        <f t="shared" si="0"/>
      </c>
      <c r="I23" s="9">
        <f t="shared" si="0"/>
      </c>
      <c r="J23">
        <f t="shared" si="2"/>
      </c>
    </row>
    <row r="24" spans="1:10" ht="12.75">
      <c r="A24" s="11"/>
      <c r="B24" s="11"/>
      <c r="C24" s="11"/>
      <c r="D24" s="11"/>
      <c r="E24" s="32"/>
      <c r="F24" s="35"/>
      <c r="G24" s="10">
        <f t="shared" si="1"/>
      </c>
      <c r="H24" s="9">
        <f t="shared" si="0"/>
      </c>
      <c r="I24" s="9">
        <f t="shared" si="0"/>
      </c>
      <c r="J24">
        <f t="shared" si="2"/>
      </c>
    </row>
    <row r="25" spans="1:10" ht="12.75">
      <c r="A25" s="11"/>
      <c r="B25" s="11"/>
      <c r="C25" s="11"/>
      <c r="D25" s="11"/>
      <c r="E25" s="32"/>
      <c r="F25" s="35"/>
      <c r="G25" s="10">
        <f t="shared" si="1"/>
      </c>
      <c r="H25" s="9">
        <f t="shared" si="0"/>
      </c>
      <c r="I25" s="9">
        <f t="shared" si="0"/>
      </c>
      <c r="J25">
        <f t="shared" si="2"/>
      </c>
    </row>
    <row r="26" spans="1:10" ht="12.75">
      <c r="A26" s="11"/>
      <c r="B26" s="11"/>
      <c r="C26" s="11"/>
      <c r="D26" s="11"/>
      <c r="E26" s="32"/>
      <c r="F26" s="35"/>
      <c r="G26" s="10">
        <f t="shared" si="1"/>
      </c>
      <c r="H26" s="9">
        <f t="shared" si="0"/>
      </c>
      <c r="I26" s="9">
        <f t="shared" si="0"/>
      </c>
      <c r="J26">
        <f t="shared" si="2"/>
      </c>
    </row>
    <row r="27" spans="1:10" ht="12.75">
      <c r="A27" s="11"/>
      <c r="B27" s="11"/>
      <c r="C27" s="11"/>
      <c r="D27" s="11"/>
      <c r="E27" s="32"/>
      <c r="F27" s="35"/>
      <c r="G27" s="10">
        <f t="shared" si="1"/>
      </c>
      <c r="H27" s="9">
        <f t="shared" si="0"/>
      </c>
      <c r="I27" s="9">
        <f t="shared" si="0"/>
      </c>
      <c r="J27">
        <f t="shared" si="2"/>
      </c>
    </row>
    <row r="28" spans="1:10" ht="12.75">
      <c r="A28" s="11"/>
      <c r="B28" s="11"/>
      <c r="C28" s="11"/>
      <c r="D28" s="11"/>
      <c r="E28" s="32"/>
      <c r="F28" s="35"/>
      <c r="G28" s="10">
        <f t="shared" si="1"/>
      </c>
      <c r="H28" s="9">
        <f t="shared" si="0"/>
      </c>
      <c r="I28" s="9">
        <f t="shared" si="0"/>
      </c>
      <c r="J28">
        <f t="shared" si="2"/>
      </c>
    </row>
    <row r="29" spans="1:10" ht="12.75">
      <c r="A29" s="11"/>
      <c r="B29" s="11"/>
      <c r="C29" s="11"/>
      <c r="D29" s="11"/>
      <c r="E29" s="32"/>
      <c r="F29" s="35"/>
      <c r="G29" s="10">
        <f t="shared" si="1"/>
      </c>
      <c r="H29" s="9">
        <f t="shared" si="0"/>
      </c>
      <c r="I29" s="9">
        <f t="shared" si="0"/>
      </c>
      <c r="J29">
        <f t="shared" si="2"/>
      </c>
    </row>
    <row r="30" spans="1:10" ht="12.75">
      <c r="A30" s="11"/>
      <c r="B30" s="11"/>
      <c r="C30" s="11"/>
      <c r="D30" s="11"/>
      <c r="E30" s="32"/>
      <c r="F30" s="35"/>
      <c r="G30" s="10">
        <f t="shared" si="1"/>
      </c>
      <c r="H30" s="9">
        <f t="shared" si="0"/>
      </c>
      <c r="I30" s="9">
        <f t="shared" si="0"/>
      </c>
      <c r="J30">
        <f t="shared" si="2"/>
      </c>
    </row>
    <row r="31" spans="1:10" ht="12.75">
      <c r="A31" s="11"/>
      <c r="B31" s="11"/>
      <c r="C31" s="11"/>
      <c r="D31" s="11"/>
      <c r="E31" s="32"/>
      <c r="F31" s="35"/>
      <c r="G31" s="10">
        <f t="shared" si="1"/>
      </c>
      <c r="H31" s="9">
        <f t="shared" si="0"/>
      </c>
      <c r="I31" s="9">
        <f t="shared" si="0"/>
      </c>
      <c r="J31">
        <f t="shared" si="2"/>
      </c>
    </row>
    <row r="32" spans="1:10" ht="12.75">
      <c r="A32" s="11"/>
      <c r="B32" s="11"/>
      <c r="C32" s="11"/>
      <c r="D32" s="11"/>
      <c r="E32" s="32"/>
      <c r="F32" s="35"/>
      <c r="G32" s="10">
        <f t="shared" si="1"/>
      </c>
      <c r="H32" s="9">
        <f t="shared" si="0"/>
      </c>
      <c r="I32" s="9">
        <f t="shared" si="0"/>
      </c>
      <c r="J32">
        <f aca="true" t="shared" si="3" ref="J32:J37">IF(UPPER($E32)="SSB","59",IF(UPPER($E32)="CW","599",""))</f>
      </c>
    </row>
    <row r="33" spans="1:10" ht="12.75">
      <c r="A33" s="11"/>
      <c r="B33" s="11"/>
      <c r="C33" s="11"/>
      <c r="D33" s="11"/>
      <c r="E33" s="32"/>
      <c r="F33" s="35"/>
      <c r="G33" s="10">
        <f t="shared" si="1"/>
      </c>
      <c r="H33" s="9">
        <f t="shared" si="0"/>
      </c>
      <c r="I33" s="9">
        <f t="shared" si="0"/>
      </c>
      <c r="J33">
        <f t="shared" si="3"/>
      </c>
    </row>
    <row r="34" spans="1:10" ht="12.75">
      <c r="A34" s="11"/>
      <c r="B34" s="11"/>
      <c r="C34" s="11"/>
      <c r="D34" s="11"/>
      <c r="E34" s="32"/>
      <c r="F34" s="35"/>
      <c r="G34" s="10">
        <f t="shared" si="1"/>
      </c>
      <c r="H34" s="9">
        <f t="shared" si="0"/>
      </c>
      <c r="I34" s="9">
        <f t="shared" si="0"/>
      </c>
      <c r="J34">
        <f t="shared" si="3"/>
      </c>
    </row>
    <row r="35" spans="1:10" ht="12.75">
      <c r="A35" s="11"/>
      <c r="B35" s="11"/>
      <c r="C35" s="11"/>
      <c r="D35" s="11"/>
      <c r="E35" s="32"/>
      <c r="F35" s="35"/>
      <c r="G35" s="10">
        <f t="shared" si="1"/>
      </c>
      <c r="H35" s="9">
        <f t="shared" si="0"/>
      </c>
      <c r="I35" s="9">
        <f t="shared" si="0"/>
      </c>
      <c r="J35">
        <f t="shared" si="3"/>
      </c>
    </row>
    <row r="36" spans="1:10" ht="12.75">
      <c r="A36" s="11"/>
      <c r="B36" s="11"/>
      <c r="C36" s="11"/>
      <c r="D36" s="11"/>
      <c r="E36" s="32"/>
      <c r="F36" s="35"/>
      <c r="G36" s="10">
        <f t="shared" si="1"/>
      </c>
      <c r="H36" s="9">
        <f t="shared" si="0"/>
      </c>
      <c r="I36" s="9">
        <f t="shared" si="0"/>
      </c>
      <c r="J36">
        <f t="shared" si="3"/>
      </c>
    </row>
    <row r="37" spans="1:10" ht="12.75">
      <c r="A37" s="11"/>
      <c r="B37" s="11"/>
      <c r="C37" s="11"/>
      <c r="D37" s="11"/>
      <c r="E37" s="32"/>
      <c r="F37" s="35"/>
      <c r="G37" s="10">
        <f>IF(LEN(E37)&gt;1,G36+1,"")</f>
      </c>
      <c r="H37" s="9">
        <f t="shared" si="0"/>
      </c>
      <c r="I37" s="9">
        <f t="shared" si="0"/>
      </c>
      <c r="J37">
        <f t="shared" si="3"/>
      </c>
    </row>
    <row r="38" spans="1:10" ht="12.75">
      <c r="A38" s="11"/>
      <c r="B38" s="11"/>
      <c r="C38" s="11"/>
      <c r="D38" s="11"/>
      <c r="E38" s="32"/>
      <c r="F38" s="35"/>
      <c r="G38" s="10">
        <f t="shared" si="1"/>
      </c>
      <c r="H38" s="9">
        <f t="shared" si="0"/>
      </c>
      <c r="I38" s="9">
        <f t="shared" si="0"/>
      </c>
      <c r="J38">
        <f t="shared" si="2"/>
      </c>
    </row>
    <row r="39" spans="1:10" ht="12.75">
      <c r="A39" s="11"/>
      <c r="B39" s="11"/>
      <c r="C39" s="11"/>
      <c r="D39" s="11"/>
      <c r="E39" s="32"/>
      <c r="F39" s="35"/>
      <c r="G39" s="10">
        <f t="shared" si="1"/>
      </c>
      <c r="H39" s="9">
        <f t="shared" si="0"/>
      </c>
      <c r="I39" s="9">
        <f t="shared" si="0"/>
      </c>
      <c r="J39">
        <f t="shared" si="2"/>
      </c>
    </row>
    <row r="40" spans="1:10" ht="12.75">
      <c r="A40" s="11"/>
      <c r="B40" s="11"/>
      <c r="C40" s="11"/>
      <c r="D40" s="11"/>
      <c r="E40" s="32"/>
      <c r="F40" s="35"/>
      <c r="G40" s="10">
        <f t="shared" si="1"/>
      </c>
      <c r="H40" s="9">
        <f t="shared" si="0"/>
      </c>
      <c r="I40" s="9">
        <f t="shared" si="0"/>
      </c>
      <c r="J40">
        <f t="shared" si="2"/>
      </c>
    </row>
    <row r="41" spans="1:10" ht="12.75">
      <c r="A41" s="11"/>
      <c r="B41" s="11"/>
      <c r="C41" s="11"/>
      <c r="D41" s="11"/>
      <c r="E41" s="32"/>
      <c r="F41" s="35"/>
      <c r="G41" s="10">
        <f t="shared" si="1"/>
      </c>
      <c r="H41" s="9">
        <f t="shared" si="0"/>
      </c>
      <c r="I41" s="9">
        <f t="shared" si="0"/>
      </c>
      <c r="J41">
        <f t="shared" si="2"/>
      </c>
    </row>
    <row r="42" spans="1:10" ht="12.75">
      <c r="A42" s="11"/>
      <c r="B42" s="11"/>
      <c r="C42" s="11"/>
      <c r="D42" s="11"/>
      <c r="E42" s="32"/>
      <c r="F42" s="35"/>
      <c r="G42" s="10">
        <f t="shared" si="1"/>
      </c>
      <c r="H42" s="9">
        <f t="shared" si="0"/>
      </c>
      <c r="I42" s="9">
        <f t="shared" si="0"/>
      </c>
      <c r="J42">
        <f t="shared" si="2"/>
      </c>
    </row>
    <row r="43" spans="1:10" ht="12.75">
      <c r="A43" s="11"/>
      <c r="B43" s="11"/>
      <c r="C43" s="11"/>
      <c r="D43" s="11"/>
      <c r="E43" s="32"/>
      <c r="F43" s="35"/>
      <c r="G43" s="10">
        <f t="shared" si="1"/>
      </c>
      <c r="H43" s="9">
        <f t="shared" si="0"/>
      </c>
      <c r="I43" s="9">
        <f t="shared" si="0"/>
      </c>
      <c r="J43">
        <f t="shared" si="2"/>
      </c>
    </row>
    <row r="44" spans="1:10" ht="12.75">
      <c r="A44" s="11"/>
      <c r="B44" s="11"/>
      <c r="C44" s="11"/>
      <c r="D44" s="11"/>
      <c r="E44" s="32"/>
      <c r="F44" s="35"/>
      <c r="G44" s="10">
        <f t="shared" si="1"/>
      </c>
      <c r="H44" s="9">
        <f t="shared" si="0"/>
      </c>
      <c r="I44" s="9">
        <f t="shared" si="0"/>
      </c>
      <c r="J44">
        <f t="shared" si="2"/>
      </c>
    </row>
    <row r="45" spans="1:10" ht="12.75">
      <c r="A45" s="11"/>
      <c r="B45" s="11"/>
      <c r="C45" s="11"/>
      <c r="D45" s="11"/>
      <c r="E45" s="32"/>
      <c r="F45" s="35"/>
      <c r="G45" s="10">
        <f t="shared" si="1"/>
      </c>
      <c r="H45" s="9">
        <f t="shared" si="0"/>
      </c>
      <c r="I45" s="9">
        <f t="shared" si="0"/>
      </c>
      <c r="J45">
        <f t="shared" si="2"/>
      </c>
    </row>
    <row r="46" spans="1:10" ht="12.75">
      <c r="A46" s="11"/>
      <c r="B46" s="11"/>
      <c r="C46" s="11"/>
      <c r="D46" s="11"/>
      <c r="E46" s="32"/>
      <c r="F46" s="35"/>
      <c r="G46" s="10">
        <f t="shared" si="1"/>
      </c>
      <c r="H46" s="9">
        <f t="shared" si="0"/>
      </c>
      <c r="I46" s="9">
        <f t="shared" si="0"/>
      </c>
      <c r="J46">
        <f t="shared" si="2"/>
      </c>
    </row>
    <row r="47" spans="1:10" ht="12.75">
      <c r="A47" s="11"/>
      <c r="B47" s="11"/>
      <c r="C47" s="11"/>
      <c r="D47" s="11"/>
      <c r="E47" s="32"/>
      <c r="F47" s="35"/>
      <c r="G47" s="10">
        <f t="shared" si="1"/>
      </c>
      <c r="H47" s="9">
        <f t="shared" si="0"/>
      </c>
      <c r="I47" s="9">
        <f t="shared" si="0"/>
      </c>
      <c r="J47">
        <f t="shared" si="2"/>
      </c>
    </row>
    <row r="48" spans="1:10" ht="12.75">
      <c r="A48" s="11"/>
      <c r="B48" s="11"/>
      <c r="C48" s="11"/>
      <c r="D48" s="11"/>
      <c r="E48" s="32"/>
      <c r="F48" s="35"/>
      <c r="G48" s="10">
        <f t="shared" si="1"/>
      </c>
      <c r="H48" s="9">
        <f t="shared" si="0"/>
      </c>
      <c r="I48" s="9">
        <f t="shared" si="0"/>
      </c>
      <c r="J48">
        <f t="shared" si="2"/>
      </c>
    </row>
    <row r="49" spans="1:10" ht="12.75">
      <c r="A49" s="11"/>
      <c r="B49" s="11"/>
      <c r="C49" s="11"/>
      <c r="D49" s="11"/>
      <c r="E49" s="32"/>
      <c r="F49" s="35"/>
      <c r="G49" s="10">
        <f t="shared" si="1"/>
      </c>
      <c r="H49" s="9">
        <f t="shared" si="0"/>
      </c>
      <c r="I49" s="9">
        <f t="shared" si="0"/>
      </c>
      <c r="J49">
        <f t="shared" si="2"/>
      </c>
    </row>
    <row r="50" spans="1:10" ht="12.75">
      <c r="A50" s="11"/>
      <c r="B50" s="11"/>
      <c r="C50" s="11"/>
      <c r="D50" s="11"/>
      <c r="E50" s="32"/>
      <c r="F50" s="35"/>
      <c r="G50" s="10">
        <f t="shared" si="1"/>
      </c>
      <c r="H50" s="9">
        <f t="shared" si="0"/>
      </c>
      <c r="I50" s="9">
        <f t="shared" si="0"/>
      </c>
      <c r="J50">
        <f t="shared" si="2"/>
      </c>
    </row>
    <row r="51" spans="1:10" ht="12.75">
      <c r="A51" s="11"/>
      <c r="B51" s="11"/>
      <c r="C51" s="11"/>
      <c r="D51" s="11"/>
      <c r="E51" s="32"/>
      <c r="F51" s="35"/>
      <c r="G51" s="10">
        <f t="shared" si="1"/>
      </c>
      <c r="H51" s="9">
        <f t="shared" si="0"/>
      </c>
      <c r="I51" s="9">
        <f t="shared" si="0"/>
      </c>
      <c r="J51">
        <f t="shared" si="2"/>
      </c>
    </row>
    <row r="52" spans="1:10" ht="12.75">
      <c r="A52" s="11"/>
      <c r="B52" s="11"/>
      <c r="C52" s="11"/>
      <c r="D52" s="11"/>
      <c r="E52" s="32"/>
      <c r="F52" s="35"/>
      <c r="G52" s="10">
        <f t="shared" si="1"/>
      </c>
      <c r="H52" s="9">
        <f t="shared" si="0"/>
      </c>
      <c r="I52" s="9">
        <f t="shared" si="0"/>
      </c>
      <c r="J52">
        <f t="shared" si="2"/>
      </c>
    </row>
    <row r="53" spans="1:10" ht="12.75">
      <c r="A53" s="11"/>
      <c r="B53" s="11"/>
      <c r="C53" s="11"/>
      <c r="D53" s="11"/>
      <c r="E53" s="32"/>
      <c r="F53" s="35"/>
      <c r="G53" s="10">
        <f t="shared" si="1"/>
      </c>
      <c r="H53" s="9">
        <f t="shared" si="0"/>
      </c>
      <c r="I53" s="9">
        <f t="shared" si="0"/>
      </c>
      <c r="J53">
        <f t="shared" si="2"/>
      </c>
    </row>
    <row r="54" spans="1:10" ht="12.75">
      <c r="A54" s="11"/>
      <c r="B54" s="11"/>
      <c r="C54" s="11"/>
      <c r="D54" s="11"/>
      <c r="E54" s="32"/>
      <c r="F54" s="35"/>
      <c r="G54" s="10">
        <f t="shared" si="1"/>
      </c>
      <c r="H54" s="9">
        <f t="shared" si="0"/>
      </c>
      <c r="I54" s="9">
        <f t="shared" si="0"/>
      </c>
      <c r="J54">
        <f t="shared" si="2"/>
      </c>
    </row>
    <row r="55" spans="1:10" ht="12.75">
      <c r="A55" s="11"/>
      <c r="B55" s="11"/>
      <c r="C55" s="11"/>
      <c r="D55" s="11"/>
      <c r="E55" s="32"/>
      <c r="F55" s="35"/>
      <c r="G55" s="10">
        <f t="shared" si="1"/>
      </c>
      <c r="H55" s="9">
        <f t="shared" si="0"/>
      </c>
      <c r="I55" s="9">
        <f t="shared" si="0"/>
      </c>
      <c r="J55">
        <f t="shared" si="2"/>
      </c>
    </row>
    <row r="56" spans="1:10" ht="12.75">
      <c r="A56" s="11"/>
      <c r="B56" s="11"/>
      <c r="C56" s="11"/>
      <c r="D56" s="11"/>
      <c r="E56" s="32"/>
      <c r="F56" s="35"/>
      <c r="G56" s="10">
        <f t="shared" si="1"/>
      </c>
      <c r="H56" s="9">
        <f t="shared" si="0"/>
      </c>
      <c r="I56" s="9">
        <f t="shared" si="0"/>
      </c>
      <c r="J56">
        <f t="shared" si="2"/>
      </c>
    </row>
    <row r="57" spans="1:10" ht="12.75">
      <c r="A57" s="11"/>
      <c r="B57" s="11"/>
      <c r="C57" s="11"/>
      <c r="D57" s="11"/>
      <c r="E57" s="32"/>
      <c r="F57" s="35"/>
      <c r="G57" s="10">
        <f t="shared" si="1"/>
      </c>
      <c r="H57" s="9">
        <f t="shared" si="0"/>
      </c>
      <c r="I57" s="9">
        <f t="shared" si="0"/>
      </c>
      <c r="J57">
        <f t="shared" si="2"/>
      </c>
    </row>
    <row r="58" spans="1:10" ht="12.75">
      <c r="A58" s="11"/>
      <c r="B58" s="11"/>
      <c r="C58" s="11"/>
      <c r="D58" s="11"/>
      <c r="E58" s="32"/>
      <c r="F58" s="35"/>
      <c r="G58" s="10">
        <f t="shared" si="1"/>
      </c>
      <c r="H58" s="9">
        <f t="shared" si="0"/>
      </c>
      <c r="I58" s="9">
        <f t="shared" si="0"/>
      </c>
      <c r="J58">
        <f t="shared" si="2"/>
      </c>
    </row>
    <row r="59" spans="1:10" ht="12.75">
      <c r="A59" s="11"/>
      <c r="B59" s="11"/>
      <c r="C59" s="11"/>
      <c r="D59" s="11"/>
      <c r="E59" s="32"/>
      <c r="F59" s="35"/>
      <c r="G59" s="10">
        <f t="shared" si="1"/>
      </c>
      <c r="H59" s="9">
        <f t="shared" si="0"/>
      </c>
      <c r="I59" s="9">
        <f t="shared" si="0"/>
      </c>
      <c r="J59">
        <f t="shared" si="2"/>
      </c>
    </row>
    <row r="60" spans="1:10" ht="12.75">
      <c r="A60" s="11"/>
      <c r="B60" s="11"/>
      <c r="C60" s="11"/>
      <c r="D60" s="11"/>
      <c r="E60" s="32"/>
      <c r="F60" s="35"/>
      <c r="G60" s="10">
        <f t="shared" si="1"/>
      </c>
      <c r="H60" s="9">
        <f t="shared" si="0"/>
      </c>
      <c r="I60" s="9">
        <f t="shared" si="0"/>
      </c>
      <c r="J60">
        <f t="shared" si="2"/>
      </c>
    </row>
    <row r="61" spans="1:10" ht="12.75">
      <c r="A61" s="11"/>
      <c r="B61" s="11"/>
      <c r="C61" s="11"/>
      <c r="D61" s="11"/>
      <c r="E61" s="32"/>
      <c r="F61" s="35"/>
      <c r="G61" s="10">
        <f t="shared" si="1"/>
      </c>
      <c r="H61" s="9">
        <f t="shared" si="0"/>
      </c>
      <c r="I61" s="9">
        <f t="shared" si="0"/>
      </c>
      <c r="J61">
        <f t="shared" si="2"/>
      </c>
    </row>
    <row r="62" spans="1:10" ht="12.75">
      <c r="A62" s="11"/>
      <c r="B62" s="11"/>
      <c r="C62" s="11"/>
      <c r="D62" s="11"/>
      <c r="E62" s="32"/>
      <c r="F62" s="35"/>
      <c r="G62" s="10">
        <f t="shared" si="1"/>
      </c>
      <c r="H62" s="9">
        <f t="shared" si="0"/>
      </c>
      <c r="I62" s="9">
        <f t="shared" si="0"/>
      </c>
      <c r="J62">
        <f t="shared" si="2"/>
      </c>
    </row>
    <row r="63" spans="1:10" ht="12.75">
      <c r="A63" s="11"/>
      <c r="B63" s="11"/>
      <c r="C63" s="11"/>
      <c r="D63" s="11"/>
      <c r="E63" s="32"/>
      <c r="F63" s="35"/>
      <c r="G63" s="10">
        <f t="shared" si="1"/>
      </c>
      <c r="H63" s="9">
        <f t="shared" si="0"/>
      </c>
      <c r="I63" s="9">
        <f t="shared" si="0"/>
      </c>
      <c r="J63">
        <f t="shared" si="2"/>
      </c>
    </row>
    <row r="64" spans="1:10" ht="12.75">
      <c r="A64" s="11"/>
      <c r="B64" s="11"/>
      <c r="C64" s="11"/>
      <c r="D64" s="11"/>
      <c r="E64" s="32"/>
      <c r="F64" s="35"/>
      <c r="G64" s="10">
        <f t="shared" si="1"/>
      </c>
      <c r="H64" s="9">
        <f t="shared" si="0"/>
      </c>
      <c r="I64" s="9">
        <f t="shared" si="0"/>
      </c>
      <c r="J64">
        <f t="shared" si="2"/>
      </c>
    </row>
    <row r="65" spans="1:10" ht="12.75">
      <c r="A65" s="11"/>
      <c r="B65" s="11"/>
      <c r="C65" s="11"/>
      <c r="D65" s="11"/>
      <c r="E65" s="32"/>
      <c r="F65" s="35"/>
      <c r="G65" s="10">
        <f t="shared" si="1"/>
      </c>
      <c r="H65" s="9">
        <f t="shared" si="0"/>
      </c>
      <c r="I65" s="9">
        <f t="shared" si="0"/>
      </c>
      <c r="J65">
        <f t="shared" si="2"/>
      </c>
    </row>
    <row r="66" spans="1:10" ht="12.75">
      <c r="A66" s="11"/>
      <c r="B66" s="11"/>
      <c r="C66" s="11"/>
      <c r="D66" s="11"/>
      <c r="E66" s="32"/>
      <c r="F66" s="35"/>
      <c r="G66" s="10">
        <f t="shared" si="1"/>
      </c>
      <c r="H66" s="9">
        <f t="shared" si="0"/>
      </c>
      <c r="I66" s="9">
        <f t="shared" si="0"/>
      </c>
      <c r="J66">
        <f t="shared" si="2"/>
      </c>
    </row>
    <row r="67" spans="1:10" ht="12.75">
      <c r="A67" s="11"/>
      <c r="B67" s="11"/>
      <c r="C67" s="11"/>
      <c r="D67" s="11"/>
      <c r="E67" s="32"/>
      <c r="F67" s="35"/>
      <c r="G67" s="10">
        <f t="shared" si="1"/>
      </c>
      <c r="H67" s="9">
        <f t="shared" si="0"/>
      </c>
      <c r="I67" s="9">
        <f t="shared" si="0"/>
      </c>
      <c r="J67">
        <f t="shared" si="2"/>
      </c>
    </row>
    <row r="68" spans="1:10" ht="12.75">
      <c r="A68" s="11"/>
      <c r="B68" s="11"/>
      <c r="C68" s="11"/>
      <c r="D68" s="11"/>
      <c r="E68" s="32"/>
      <c r="F68" s="35"/>
      <c r="G68" s="10">
        <f t="shared" si="1"/>
      </c>
      <c r="H68" s="9">
        <f t="shared" si="0"/>
      </c>
      <c r="I68" s="9">
        <f t="shared" si="0"/>
      </c>
      <c r="J68">
        <f t="shared" si="2"/>
      </c>
    </row>
    <row r="69" spans="1:10" ht="12.75">
      <c r="A69" s="11"/>
      <c r="B69" s="11"/>
      <c r="C69" s="11"/>
      <c r="D69" s="11"/>
      <c r="E69" s="32"/>
      <c r="F69" s="35"/>
      <c r="G69" s="10">
        <f t="shared" si="1"/>
      </c>
      <c r="H69" s="9">
        <f t="shared" si="0"/>
      </c>
      <c r="I69" s="9">
        <f t="shared" si="0"/>
      </c>
      <c r="J69">
        <f t="shared" si="2"/>
      </c>
    </row>
    <row r="70" spans="1:10" ht="12.75">
      <c r="A70" s="11"/>
      <c r="B70" s="11"/>
      <c r="C70" s="11"/>
      <c r="D70" s="11"/>
      <c r="E70" s="32"/>
      <c r="F70" s="35"/>
      <c r="G70" s="10">
        <f t="shared" si="1"/>
      </c>
      <c r="H70" s="9">
        <f t="shared" si="0"/>
      </c>
      <c r="I70" s="9">
        <f t="shared" si="0"/>
      </c>
      <c r="J70">
        <f t="shared" si="2"/>
      </c>
    </row>
    <row r="71" spans="1:10" ht="12.75">
      <c r="A71" s="11"/>
      <c r="B71" s="11"/>
      <c r="C71" s="11"/>
      <c r="D71" s="11"/>
      <c r="E71" s="32"/>
      <c r="F71" s="35"/>
      <c r="G71" s="10">
        <f t="shared" si="1"/>
      </c>
      <c r="H71" s="9">
        <f t="shared" si="0"/>
      </c>
      <c r="I71" s="9">
        <f t="shared" si="0"/>
      </c>
      <c r="J71">
        <f t="shared" si="2"/>
      </c>
    </row>
    <row r="72" spans="1:10" ht="12.75">
      <c r="A72" s="11" t="s">
        <v>13</v>
      </c>
      <c r="B72" s="11"/>
      <c r="C72" s="11"/>
      <c r="D72" s="11"/>
      <c r="E72" s="32"/>
      <c r="F72" s="35"/>
      <c r="G72" s="10">
        <f t="shared" si="1"/>
      </c>
      <c r="H72" s="9">
        <f t="shared" si="0"/>
      </c>
      <c r="I72" s="9">
        <f t="shared" si="0"/>
      </c>
      <c r="J72">
        <f aca="true" t="shared" si="4" ref="J72:J135">IF(UPPER($E72)="SSB","59",IF(UPPER($E72)="CW","599",""))</f>
      </c>
    </row>
    <row r="73" spans="1:10" ht="12.75">
      <c r="A73" s="11" t="s">
        <v>13</v>
      </c>
      <c r="B73" s="11"/>
      <c r="C73" s="11"/>
      <c r="D73" s="11"/>
      <c r="E73" s="32"/>
      <c r="F73" s="35"/>
      <c r="G73" s="10">
        <f aca="true" t="shared" si="5" ref="G73:G136">IF(LEN(E73)&gt;1,G72+1,"")</f>
      </c>
      <c r="H73" s="9">
        <f aca="true" t="shared" si="6" ref="H73:I136">IF(UPPER($B73)="SSB","59",IF(UPPER($B73)="CW","599",""))</f>
      </c>
      <c r="I73" s="9">
        <f t="shared" si="6"/>
      </c>
      <c r="J73">
        <f t="shared" si="4"/>
      </c>
    </row>
    <row r="74" spans="1:10" ht="12.75">
      <c r="A74" s="11" t="s">
        <v>13</v>
      </c>
      <c r="B74" s="11"/>
      <c r="C74" s="11"/>
      <c r="D74" s="11"/>
      <c r="E74" s="32"/>
      <c r="F74" s="35"/>
      <c r="G74" s="10">
        <f t="shared" si="5"/>
      </c>
      <c r="H74" s="9">
        <f t="shared" si="6"/>
      </c>
      <c r="I74" s="9">
        <f t="shared" si="6"/>
      </c>
      <c r="J74">
        <f t="shared" si="4"/>
      </c>
    </row>
    <row r="75" spans="1:10" ht="12.75">
      <c r="A75" s="11" t="s">
        <v>13</v>
      </c>
      <c r="B75" s="11"/>
      <c r="C75" s="11"/>
      <c r="D75" s="11"/>
      <c r="E75" s="32"/>
      <c r="F75" s="35"/>
      <c r="G75" s="10">
        <f t="shared" si="5"/>
      </c>
      <c r="H75" s="9">
        <f t="shared" si="6"/>
      </c>
      <c r="I75" s="9">
        <f t="shared" si="6"/>
      </c>
      <c r="J75">
        <f t="shared" si="4"/>
      </c>
    </row>
    <row r="76" spans="1:10" ht="12.75">
      <c r="A76" s="11" t="s">
        <v>13</v>
      </c>
      <c r="B76" s="11"/>
      <c r="C76" s="11"/>
      <c r="D76" s="11"/>
      <c r="E76" s="32"/>
      <c r="F76" s="35"/>
      <c r="G76" s="10">
        <f t="shared" si="5"/>
      </c>
      <c r="H76" s="9">
        <f t="shared" si="6"/>
      </c>
      <c r="I76" s="9">
        <f t="shared" si="6"/>
      </c>
      <c r="J76">
        <f t="shared" si="4"/>
      </c>
    </row>
    <row r="77" spans="1:10" ht="12.75">
      <c r="A77" s="11"/>
      <c r="B77" s="11"/>
      <c r="C77" s="11"/>
      <c r="D77" s="11"/>
      <c r="E77" s="32"/>
      <c r="F77" s="35"/>
      <c r="G77" s="10">
        <f t="shared" si="5"/>
      </c>
      <c r="H77" s="9">
        <f t="shared" si="6"/>
      </c>
      <c r="I77" s="9">
        <f t="shared" si="6"/>
      </c>
      <c r="J77">
        <f t="shared" si="4"/>
      </c>
    </row>
    <row r="78" spans="1:10" ht="12.75">
      <c r="A78" s="11"/>
      <c r="B78" s="11"/>
      <c r="C78" s="11"/>
      <c r="D78" s="11"/>
      <c r="E78" s="32"/>
      <c r="F78" s="35"/>
      <c r="G78" s="10">
        <f t="shared" si="5"/>
      </c>
      <c r="H78" s="9">
        <f t="shared" si="6"/>
      </c>
      <c r="I78" s="9">
        <f t="shared" si="6"/>
      </c>
      <c r="J78">
        <f t="shared" si="4"/>
      </c>
    </row>
    <row r="79" spans="1:10" ht="12.75">
      <c r="A79" s="11"/>
      <c r="B79" s="11"/>
      <c r="C79" s="11"/>
      <c r="D79" s="11"/>
      <c r="E79" s="32"/>
      <c r="F79" s="35"/>
      <c r="G79" s="10">
        <f t="shared" si="5"/>
      </c>
      <c r="H79" s="9">
        <f t="shared" si="6"/>
      </c>
      <c r="I79" s="9">
        <f t="shared" si="6"/>
      </c>
      <c r="J79">
        <f t="shared" si="4"/>
      </c>
    </row>
    <row r="80" spans="1:10" ht="12.75">
      <c r="A80" s="11"/>
      <c r="B80" s="11"/>
      <c r="C80" s="11"/>
      <c r="D80" s="11"/>
      <c r="E80" s="32"/>
      <c r="F80" s="35"/>
      <c r="G80" s="10">
        <f t="shared" si="5"/>
      </c>
      <c r="H80" s="9">
        <f t="shared" si="6"/>
      </c>
      <c r="I80" s="9">
        <f t="shared" si="6"/>
      </c>
      <c r="J80">
        <f t="shared" si="4"/>
      </c>
    </row>
    <row r="81" spans="1:10" ht="12.75">
      <c r="A81" s="11"/>
      <c r="B81" s="11"/>
      <c r="C81" s="11"/>
      <c r="D81" s="11"/>
      <c r="E81" s="32"/>
      <c r="F81" s="35"/>
      <c r="G81" s="10">
        <f t="shared" si="5"/>
      </c>
      <c r="H81" s="9">
        <f t="shared" si="6"/>
      </c>
      <c r="I81" s="9">
        <f t="shared" si="6"/>
      </c>
      <c r="J81">
        <f t="shared" si="4"/>
      </c>
    </row>
    <row r="82" spans="1:10" ht="12.75">
      <c r="A82" s="11"/>
      <c r="B82" s="11"/>
      <c r="C82" s="11"/>
      <c r="D82" s="11"/>
      <c r="E82" s="32"/>
      <c r="F82" s="35"/>
      <c r="G82" s="10">
        <f t="shared" si="5"/>
      </c>
      <c r="H82" s="9">
        <f t="shared" si="6"/>
      </c>
      <c r="I82" s="9">
        <f t="shared" si="6"/>
      </c>
      <c r="J82">
        <f t="shared" si="4"/>
      </c>
    </row>
    <row r="83" spans="1:10" ht="12.75">
      <c r="A83" s="11"/>
      <c r="B83" s="11"/>
      <c r="C83" s="11"/>
      <c r="D83" s="11"/>
      <c r="E83" s="32"/>
      <c r="F83" s="35"/>
      <c r="G83" s="10">
        <f t="shared" si="5"/>
      </c>
      <c r="H83" s="9">
        <f t="shared" si="6"/>
      </c>
      <c r="I83" s="9">
        <f t="shared" si="6"/>
      </c>
      <c r="J83">
        <f t="shared" si="4"/>
      </c>
    </row>
    <row r="84" spans="1:10" ht="12.75">
      <c r="A84" s="11"/>
      <c r="B84" s="11"/>
      <c r="C84" s="11"/>
      <c r="D84" s="11"/>
      <c r="E84" s="32"/>
      <c r="F84" s="35"/>
      <c r="G84" s="10">
        <f t="shared" si="5"/>
      </c>
      <c r="H84" s="9">
        <f t="shared" si="6"/>
      </c>
      <c r="I84" s="9">
        <f t="shared" si="6"/>
      </c>
      <c r="J84">
        <f t="shared" si="4"/>
      </c>
    </row>
    <row r="85" spans="1:10" ht="12.75">
      <c r="A85" s="11"/>
      <c r="B85" s="11"/>
      <c r="C85" s="11"/>
      <c r="D85" s="11"/>
      <c r="E85" s="32"/>
      <c r="F85" s="35"/>
      <c r="G85" s="10">
        <f t="shared" si="5"/>
      </c>
      <c r="H85" s="9">
        <f t="shared" si="6"/>
      </c>
      <c r="I85" s="9">
        <f t="shared" si="6"/>
      </c>
      <c r="J85">
        <f t="shared" si="4"/>
      </c>
    </row>
    <row r="86" spans="1:10" ht="12.75">
      <c r="A86" s="11"/>
      <c r="B86" s="11"/>
      <c r="C86" s="11"/>
      <c r="D86" s="11"/>
      <c r="E86" s="32"/>
      <c r="F86" s="35"/>
      <c r="G86" s="10">
        <f t="shared" si="5"/>
      </c>
      <c r="H86" s="9">
        <f t="shared" si="6"/>
      </c>
      <c r="I86" s="9">
        <f t="shared" si="6"/>
      </c>
      <c r="J86">
        <f t="shared" si="4"/>
      </c>
    </row>
    <row r="87" spans="1:10" ht="12.75">
      <c r="A87" s="11"/>
      <c r="B87" s="11"/>
      <c r="C87" s="11"/>
      <c r="D87" s="11"/>
      <c r="E87" s="32"/>
      <c r="F87" s="35"/>
      <c r="G87" s="10">
        <f t="shared" si="5"/>
      </c>
      <c r="H87" s="9">
        <f t="shared" si="6"/>
      </c>
      <c r="I87" s="9">
        <f t="shared" si="6"/>
      </c>
      <c r="J87">
        <f t="shared" si="4"/>
      </c>
    </row>
    <row r="88" spans="1:10" ht="12.75">
      <c r="A88" s="11"/>
      <c r="B88" s="11"/>
      <c r="C88" s="11"/>
      <c r="D88" s="11"/>
      <c r="E88" s="32"/>
      <c r="F88" s="35"/>
      <c r="G88" s="10">
        <f t="shared" si="5"/>
      </c>
      <c r="H88" s="9">
        <f t="shared" si="6"/>
      </c>
      <c r="I88" s="9">
        <f t="shared" si="6"/>
      </c>
      <c r="J88">
        <f t="shared" si="4"/>
      </c>
    </row>
    <row r="89" spans="1:10" ht="12.75">
      <c r="A89" s="11"/>
      <c r="B89" s="11"/>
      <c r="C89" s="11"/>
      <c r="D89" s="11"/>
      <c r="E89" s="32"/>
      <c r="F89" s="35"/>
      <c r="G89" s="10">
        <f t="shared" si="5"/>
      </c>
      <c r="H89" s="9">
        <f t="shared" si="6"/>
      </c>
      <c r="I89" s="9">
        <f t="shared" si="6"/>
      </c>
      <c r="J89">
        <f t="shared" si="4"/>
      </c>
    </row>
    <row r="90" spans="1:10" ht="12.75">
      <c r="A90" s="11"/>
      <c r="B90" s="11"/>
      <c r="C90" s="11"/>
      <c r="D90" s="11"/>
      <c r="E90" s="32"/>
      <c r="F90" s="35"/>
      <c r="G90" s="10">
        <f t="shared" si="5"/>
      </c>
      <c r="H90" s="9">
        <f t="shared" si="6"/>
      </c>
      <c r="I90" s="9">
        <f t="shared" si="6"/>
      </c>
      <c r="J90">
        <f t="shared" si="4"/>
      </c>
    </row>
    <row r="91" spans="1:10" ht="12.75">
      <c r="A91" s="11"/>
      <c r="B91" s="11"/>
      <c r="C91" s="11"/>
      <c r="D91" s="11"/>
      <c r="E91" s="32"/>
      <c r="F91" s="35"/>
      <c r="G91" s="10">
        <f t="shared" si="5"/>
      </c>
      <c r="H91" s="9">
        <f t="shared" si="6"/>
      </c>
      <c r="I91" s="9">
        <f t="shared" si="6"/>
      </c>
      <c r="J91">
        <f t="shared" si="4"/>
      </c>
    </row>
    <row r="92" spans="1:10" ht="12.75">
      <c r="A92" s="11"/>
      <c r="B92" s="11"/>
      <c r="C92" s="11"/>
      <c r="D92" s="11"/>
      <c r="E92" s="32"/>
      <c r="F92" s="35"/>
      <c r="G92" s="10">
        <f t="shared" si="5"/>
      </c>
      <c r="H92" s="9">
        <f t="shared" si="6"/>
      </c>
      <c r="I92" s="9">
        <f t="shared" si="6"/>
      </c>
      <c r="J92">
        <f t="shared" si="4"/>
      </c>
    </row>
    <row r="93" spans="1:10" ht="12.75">
      <c r="A93" s="11"/>
      <c r="B93" s="11"/>
      <c r="C93" s="11"/>
      <c r="D93" s="11"/>
      <c r="E93" s="32"/>
      <c r="F93" s="35"/>
      <c r="G93" s="10">
        <f t="shared" si="5"/>
      </c>
      <c r="H93" s="9">
        <f t="shared" si="6"/>
      </c>
      <c r="I93" s="9">
        <f t="shared" si="6"/>
      </c>
      <c r="J93">
        <f t="shared" si="4"/>
      </c>
    </row>
    <row r="94" spans="1:10" ht="12.75">
      <c r="A94" s="11"/>
      <c r="B94" s="11"/>
      <c r="C94" s="11"/>
      <c r="D94" s="11"/>
      <c r="E94" s="32"/>
      <c r="F94" s="35"/>
      <c r="G94" s="10">
        <f t="shared" si="5"/>
      </c>
      <c r="H94" s="9">
        <f t="shared" si="6"/>
      </c>
      <c r="I94" s="9">
        <f t="shared" si="6"/>
      </c>
      <c r="J94">
        <f t="shared" si="4"/>
      </c>
    </row>
    <row r="95" spans="1:10" ht="12.75">
      <c r="A95" s="11"/>
      <c r="B95" s="11"/>
      <c r="C95" s="11"/>
      <c r="D95" s="11"/>
      <c r="E95" s="32"/>
      <c r="F95" s="35"/>
      <c r="G95" s="10">
        <f t="shared" si="5"/>
      </c>
      <c r="H95" s="9">
        <f t="shared" si="6"/>
      </c>
      <c r="I95" s="9">
        <f t="shared" si="6"/>
      </c>
      <c r="J95">
        <f t="shared" si="4"/>
      </c>
    </row>
    <row r="96" spans="1:10" ht="12.75">
      <c r="A96" s="11"/>
      <c r="B96" s="11"/>
      <c r="C96" s="11"/>
      <c r="D96" s="11"/>
      <c r="E96" s="32"/>
      <c r="F96" s="35"/>
      <c r="G96" s="10">
        <f t="shared" si="5"/>
      </c>
      <c r="H96" s="9">
        <f t="shared" si="6"/>
      </c>
      <c r="I96" s="9">
        <f t="shared" si="6"/>
      </c>
      <c r="J96">
        <f t="shared" si="4"/>
      </c>
    </row>
    <row r="97" spans="1:10" ht="12.75">
      <c r="A97" s="11"/>
      <c r="B97" s="11"/>
      <c r="C97" s="11"/>
      <c r="D97" s="11"/>
      <c r="E97" s="32"/>
      <c r="F97" s="35"/>
      <c r="G97" s="10">
        <f t="shared" si="5"/>
      </c>
      <c r="H97" s="9">
        <f t="shared" si="6"/>
      </c>
      <c r="I97" s="9">
        <f t="shared" si="6"/>
      </c>
      <c r="J97">
        <f t="shared" si="4"/>
      </c>
    </row>
    <row r="98" spans="1:10" ht="12.75">
      <c r="A98" s="11"/>
      <c r="B98" s="11"/>
      <c r="C98" s="11"/>
      <c r="D98" s="11"/>
      <c r="E98" s="32"/>
      <c r="F98" s="35"/>
      <c r="G98" s="10">
        <f t="shared" si="5"/>
      </c>
      <c r="H98" s="9">
        <f t="shared" si="6"/>
      </c>
      <c r="I98" s="9">
        <f t="shared" si="6"/>
      </c>
      <c r="J98">
        <f t="shared" si="4"/>
      </c>
    </row>
    <row r="99" spans="1:10" ht="12.75">
      <c r="A99" s="11"/>
      <c r="B99" s="11"/>
      <c r="C99" s="11"/>
      <c r="D99" s="11"/>
      <c r="E99" s="32"/>
      <c r="F99" s="35"/>
      <c r="G99" s="10">
        <f t="shared" si="5"/>
      </c>
      <c r="H99" s="9">
        <f t="shared" si="6"/>
      </c>
      <c r="I99" s="9">
        <f t="shared" si="6"/>
      </c>
      <c r="J99">
        <f t="shared" si="4"/>
      </c>
    </row>
    <row r="100" spans="1:10" ht="12.75">
      <c r="A100" s="11"/>
      <c r="B100" s="11"/>
      <c r="C100" s="11"/>
      <c r="D100" s="11"/>
      <c r="E100" s="32"/>
      <c r="F100" s="35"/>
      <c r="G100" s="10">
        <f t="shared" si="5"/>
      </c>
      <c r="H100" s="9">
        <f t="shared" si="6"/>
      </c>
      <c r="I100" s="9">
        <f t="shared" si="6"/>
      </c>
      <c r="J100">
        <f t="shared" si="4"/>
      </c>
    </row>
    <row r="101" spans="1:10" ht="12.75">
      <c r="A101" s="11"/>
      <c r="B101" s="11"/>
      <c r="C101" s="11"/>
      <c r="D101" s="11"/>
      <c r="E101" s="32"/>
      <c r="F101" s="35"/>
      <c r="G101" s="10">
        <f t="shared" si="5"/>
      </c>
      <c r="H101" s="9">
        <f t="shared" si="6"/>
      </c>
      <c r="I101" s="9">
        <f t="shared" si="6"/>
      </c>
      <c r="J101">
        <f t="shared" si="4"/>
      </c>
    </row>
    <row r="102" spans="1:10" ht="12.75">
      <c r="A102" s="11"/>
      <c r="B102" s="11"/>
      <c r="C102" s="11"/>
      <c r="D102" s="11"/>
      <c r="E102" s="32"/>
      <c r="F102" s="35"/>
      <c r="G102" s="10">
        <f t="shared" si="5"/>
      </c>
      <c r="H102" s="9">
        <f t="shared" si="6"/>
      </c>
      <c r="I102" s="9">
        <f t="shared" si="6"/>
      </c>
      <c r="J102">
        <f t="shared" si="4"/>
      </c>
    </row>
    <row r="103" spans="1:10" ht="12.75">
      <c r="A103" s="11"/>
      <c r="B103" s="11"/>
      <c r="C103" s="11"/>
      <c r="D103" s="11"/>
      <c r="E103" s="32"/>
      <c r="F103" s="35"/>
      <c r="G103" s="10">
        <f t="shared" si="5"/>
      </c>
      <c r="H103" s="9">
        <f t="shared" si="6"/>
      </c>
      <c r="I103" s="9">
        <f t="shared" si="6"/>
      </c>
      <c r="J103">
        <f t="shared" si="4"/>
      </c>
    </row>
    <row r="104" spans="1:10" ht="12.75">
      <c r="A104" s="11"/>
      <c r="B104" s="11"/>
      <c r="C104" s="11"/>
      <c r="D104" s="11"/>
      <c r="E104" s="32"/>
      <c r="F104" s="35"/>
      <c r="G104" s="10">
        <f t="shared" si="5"/>
      </c>
      <c r="H104" s="9">
        <f t="shared" si="6"/>
      </c>
      <c r="I104" s="9">
        <f t="shared" si="6"/>
      </c>
      <c r="J104">
        <f t="shared" si="4"/>
      </c>
    </row>
    <row r="105" spans="1:10" ht="12.75">
      <c r="A105" s="11"/>
      <c r="B105" s="11"/>
      <c r="C105" s="11"/>
      <c r="D105" s="11"/>
      <c r="E105" s="32"/>
      <c r="F105" s="35"/>
      <c r="G105" s="10">
        <f t="shared" si="5"/>
      </c>
      <c r="H105" s="9">
        <f t="shared" si="6"/>
      </c>
      <c r="I105" s="9">
        <f t="shared" si="6"/>
      </c>
      <c r="J105">
        <f t="shared" si="4"/>
      </c>
    </row>
    <row r="106" spans="1:10" ht="12.75">
      <c r="A106" s="11"/>
      <c r="B106" s="11"/>
      <c r="C106" s="11"/>
      <c r="D106" s="11"/>
      <c r="E106" s="32"/>
      <c r="F106" s="35"/>
      <c r="G106" s="10">
        <f t="shared" si="5"/>
      </c>
      <c r="H106" s="9">
        <f t="shared" si="6"/>
      </c>
      <c r="I106" s="9">
        <f t="shared" si="6"/>
      </c>
      <c r="J106">
        <f t="shared" si="4"/>
      </c>
    </row>
    <row r="107" spans="1:10" ht="12.75">
      <c r="A107" s="11"/>
      <c r="B107" s="11"/>
      <c r="C107" s="11"/>
      <c r="D107" s="11"/>
      <c r="E107" s="32"/>
      <c r="F107" s="35"/>
      <c r="G107" s="10">
        <f t="shared" si="5"/>
      </c>
      <c r="H107" s="9">
        <f t="shared" si="6"/>
      </c>
      <c r="I107" s="9">
        <f t="shared" si="6"/>
      </c>
      <c r="J107">
        <f t="shared" si="4"/>
      </c>
    </row>
    <row r="108" spans="1:10" ht="12.75">
      <c r="A108" s="11"/>
      <c r="B108" s="11"/>
      <c r="C108" s="11"/>
      <c r="D108" s="11"/>
      <c r="E108" s="32"/>
      <c r="F108" s="35"/>
      <c r="G108" s="10">
        <f t="shared" si="5"/>
      </c>
      <c r="H108" s="9">
        <f t="shared" si="6"/>
      </c>
      <c r="I108" s="9">
        <f t="shared" si="6"/>
      </c>
      <c r="J108">
        <f t="shared" si="4"/>
      </c>
    </row>
    <row r="109" spans="1:10" ht="12.75">
      <c r="A109" s="11"/>
      <c r="B109" s="11"/>
      <c r="C109" s="11"/>
      <c r="D109" s="11"/>
      <c r="E109" s="32"/>
      <c r="F109" s="35"/>
      <c r="G109" s="10">
        <f t="shared" si="5"/>
      </c>
      <c r="H109" s="9">
        <f t="shared" si="6"/>
      </c>
      <c r="I109" s="9">
        <f t="shared" si="6"/>
      </c>
      <c r="J109">
        <f t="shared" si="4"/>
      </c>
    </row>
    <row r="110" spans="1:10" ht="12.75">
      <c r="A110" s="11"/>
      <c r="B110" s="11"/>
      <c r="C110" s="11"/>
      <c r="D110" s="11"/>
      <c r="E110" s="32"/>
      <c r="F110" s="35"/>
      <c r="G110" s="10">
        <f t="shared" si="5"/>
      </c>
      <c r="H110" s="9">
        <f t="shared" si="6"/>
      </c>
      <c r="I110" s="9">
        <f t="shared" si="6"/>
      </c>
      <c r="J110">
        <f t="shared" si="4"/>
      </c>
    </row>
    <row r="111" spans="1:10" ht="12.75">
      <c r="A111" s="11"/>
      <c r="B111" s="11"/>
      <c r="C111" s="11"/>
      <c r="D111" s="11"/>
      <c r="E111" s="32"/>
      <c r="F111" s="35"/>
      <c r="G111" s="10">
        <f t="shared" si="5"/>
      </c>
      <c r="H111" s="9">
        <f t="shared" si="6"/>
      </c>
      <c r="I111" s="9">
        <f t="shared" si="6"/>
      </c>
      <c r="J111">
        <f t="shared" si="4"/>
      </c>
    </row>
    <row r="112" spans="1:10" ht="12.75">
      <c r="A112" s="11"/>
      <c r="B112" s="11"/>
      <c r="C112" s="11"/>
      <c r="D112" s="11"/>
      <c r="E112" s="32"/>
      <c r="F112" s="35"/>
      <c r="G112" s="10">
        <f t="shared" si="5"/>
      </c>
      <c r="H112" s="9">
        <f t="shared" si="6"/>
      </c>
      <c r="I112" s="9">
        <f t="shared" si="6"/>
      </c>
      <c r="J112">
        <f t="shared" si="4"/>
      </c>
    </row>
    <row r="113" spans="1:10" ht="12.75">
      <c r="A113" s="11"/>
      <c r="B113" s="11"/>
      <c r="C113" s="11"/>
      <c r="D113" s="11"/>
      <c r="E113" s="32"/>
      <c r="F113" s="35"/>
      <c r="G113" s="10">
        <f t="shared" si="5"/>
      </c>
      <c r="H113" s="9">
        <f t="shared" si="6"/>
      </c>
      <c r="I113" s="9">
        <f t="shared" si="6"/>
      </c>
      <c r="J113">
        <f t="shared" si="4"/>
      </c>
    </row>
    <row r="114" spans="1:10" ht="12.75">
      <c r="A114" s="11"/>
      <c r="B114" s="11"/>
      <c r="C114" s="11"/>
      <c r="D114" s="11"/>
      <c r="E114" s="32"/>
      <c r="F114" s="35"/>
      <c r="G114" s="10">
        <f t="shared" si="5"/>
      </c>
      <c r="H114" s="9">
        <f t="shared" si="6"/>
      </c>
      <c r="I114" s="9">
        <f t="shared" si="6"/>
      </c>
      <c r="J114">
        <f t="shared" si="4"/>
      </c>
    </row>
    <row r="115" spans="1:10" ht="12.75">
      <c r="A115" s="11"/>
      <c r="B115" s="11"/>
      <c r="C115" s="11"/>
      <c r="D115" s="11"/>
      <c r="E115" s="32"/>
      <c r="F115" s="35"/>
      <c r="G115" s="10">
        <f t="shared" si="5"/>
      </c>
      <c r="H115" s="9">
        <f t="shared" si="6"/>
      </c>
      <c r="I115" s="9">
        <f t="shared" si="6"/>
      </c>
      <c r="J115">
        <f t="shared" si="4"/>
      </c>
    </row>
    <row r="116" spans="1:10" ht="12.75">
      <c r="A116" s="11"/>
      <c r="B116" s="11"/>
      <c r="C116" s="11"/>
      <c r="D116" s="11"/>
      <c r="E116" s="32"/>
      <c r="F116" s="35"/>
      <c r="G116" s="10">
        <f t="shared" si="5"/>
      </c>
      <c r="H116" s="9">
        <f t="shared" si="6"/>
      </c>
      <c r="I116" s="9">
        <f t="shared" si="6"/>
      </c>
      <c r="J116">
        <f t="shared" si="4"/>
      </c>
    </row>
    <row r="117" spans="1:10" ht="12.75">
      <c r="A117" s="11"/>
      <c r="B117" s="11"/>
      <c r="C117" s="11"/>
      <c r="D117" s="11"/>
      <c r="E117" s="32"/>
      <c r="F117" s="35"/>
      <c r="G117" s="10">
        <f t="shared" si="5"/>
      </c>
      <c r="H117" s="9">
        <f t="shared" si="6"/>
      </c>
      <c r="I117" s="9">
        <f t="shared" si="6"/>
      </c>
      <c r="J117">
        <f t="shared" si="4"/>
      </c>
    </row>
    <row r="118" spans="1:10" ht="12.75">
      <c r="A118" s="11"/>
      <c r="B118" s="11"/>
      <c r="C118" s="11"/>
      <c r="D118" s="11"/>
      <c r="E118" s="32"/>
      <c r="F118" s="35"/>
      <c r="G118" s="10">
        <f t="shared" si="5"/>
      </c>
      <c r="H118" s="9">
        <f t="shared" si="6"/>
      </c>
      <c r="I118" s="9">
        <f t="shared" si="6"/>
      </c>
      <c r="J118">
        <f t="shared" si="4"/>
      </c>
    </row>
    <row r="119" spans="1:10" ht="12.75">
      <c r="A119" s="11"/>
      <c r="B119" s="11"/>
      <c r="C119" s="11"/>
      <c r="D119" s="11"/>
      <c r="E119" s="32"/>
      <c r="F119" s="35"/>
      <c r="G119" s="10">
        <f t="shared" si="5"/>
      </c>
      <c r="H119" s="9">
        <f t="shared" si="6"/>
      </c>
      <c r="I119" s="9">
        <f t="shared" si="6"/>
      </c>
      <c r="J119">
        <f t="shared" si="4"/>
      </c>
    </row>
    <row r="120" spans="1:10" ht="12.75">
      <c r="A120" s="11"/>
      <c r="B120" s="11"/>
      <c r="C120" s="11"/>
      <c r="D120" s="11"/>
      <c r="E120" s="32"/>
      <c r="F120" s="35"/>
      <c r="G120" s="10">
        <f t="shared" si="5"/>
      </c>
      <c r="H120" s="9">
        <f t="shared" si="6"/>
      </c>
      <c r="I120" s="9">
        <f t="shared" si="6"/>
      </c>
      <c r="J120">
        <f t="shared" si="4"/>
      </c>
    </row>
    <row r="121" spans="1:10" ht="12.75">
      <c r="A121" s="11"/>
      <c r="B121" s="11"/>
      <c r="C121" s="11"/>
      <c r="D121" s="11"/>
      <c r="E121" s="32"/>
      <c r="F121" s="35"/>
      <c r="G121" s="10">
        <f t="shared" si="5"/>
      </c>
      <c r="H121" s="9">
        <f t="shared" si="6"/>
      </c>
      <c r="I121" s="9">
        <f t="shared" si="6"/>
      </c>
      <c r="J121">
        <f t="shared" si="4"/>
      </c>
    </row>
    <row r="122" spans="1:10" ht="12.75">
      <c r="A122" s="11"/>
      <c r="B122" s="11"/>
      <c r="C122" s="11"/>
      <c r="D122" s="11"/>
      <c r="E122" s="32"/>
      <c r="F122" s="35"/>
      <c r="G122" s="10">
        <f t="shared" si="5"/>
      </c>
      <c r="H122" s="9">
        <f t="shared" si="6"/>
      </c>
      <c r="I122" s="9">
        <f t="shared" si="6"/>
      </c>
      <c r="J122">
        <f t="shared" si="4"/>
      </c>
    </row>
    <row r="123" spans="1:10" ht="12.75">
      <c r="A123" s="11"/>
      <c r="B123" s="11"/>
      <c r="C123" s="11"/>
      <c r="D123" s="11"/>
      <c r="E123" s="32"/>
      <c r="F123" s="35"/>
      <c r="G123" s="10">
        <f t="shared" si="5"/>
      </c>
      <c r="H123" s="9">
        <f t="shared" si="6"/>
      </c>
      <c r="I123" s="9">
        <f t="shared" si="6"/>
      </c>
      <c r="J123">
        <f t="shared" si="4"/>
      </c>
    </row>
    <row r="124" spans="1:10" ht="12.75">
      <c r="A124" s="11"/>
      <c r="B124" s="11"/>
      <c r="C124" s="11"/>
      <c r="D124" s="11"/>
      <c r="E124" s="32"/>
      <c r="F124" s="35"/>
      <c r="G124" s="10">
        <f t="shared" si="5"/>
      </c>
      <c r="H124" s="9">
        <f t="shared" si="6"/>
      </c>
      <c r="I124" s="9">
        <f t="shared" si="6"/>
      </c>
      <c r="J124">
        <f t="shared" si="4"/>
      </c>
    </row>
    <row r="125" spans="1:10" ht="12.75">
      <c r="A125" s="11"/>
      <c r="B125" s="11"/>
      <c r="C125" s="11"/>
      <c r="D125" s="11"/>
      <c r="E125" s="32"/>
      <c r="F125" s="35"/>
      <c r="G125" s="10">
        <f t="shared" si="5"/>
      </c>
      <c r="H125" s="9">
        <f t="shared" si="6"/>
      </c>
      <c r="I125" s="9">
        <f t="shared" si="6"/>
      </c>
      <c r="J125">
        <f t="shared" si="4"/>
      </c>
    </row>
    <row r="126" spans="1:10" ht="12.75">
      <c r="A126" s="11"/>
      <c r="B126" s="11"/>
      <c r="C126" s="11"/>
      <c r="D126" s="11"/>
      <c r="E126" s="32"/>
      <c r="F126" s="35"/>
      <c r="G126" s="10">
        <f t="shared" si="5"/>
      </c>
      <c r="H126" s="9">
        <f t="shared" si="6"/>
      </c>
      <c r="I126" s="9">
        <f t="shared" si="6"/>
      </c>
      <c r="J126">
        <f t="shared" si="4"/>
      </c>
    </row>
    <row r="127" spans="1:10" ht="12.75">
      <c r="A127" s="11"/>
      <c r="B127" s="11"/>
      <c r="C127" s="11"/>
      <c r="D127" s="11"/>
      <c r="E127" s="32"/>
      <c r="F127" s="35"/>
      <c r="G127" s="10">
        <f t="shared" si="5"/>
      </c>
      <c r="H127" s="9">
        <f t="shared" si="6"/>
      </c>
      <c r="I127" s="9">
        <f t="shared" si="6"/>
      </c>
      <c r="J127">
        <f t="shared" si="4"/>
      </c>
    </row>
    <row r="128" spans="1:10" ht="12.75">
      <c r="A128" s="11"/>
      <c r="B128" s="11"/>
      <c r="C128" s="11"/>
      <c r="D128" s="11"/>
      <c r="E128" s="32"/>
      <c r="F128" s="35"/>
      <c r="G128" s="10">
        <f t="shared" si="5"/>
      </c>
      <c r="H128" s="9">
        <f t="shared" si="6"/>
      </c>
      <c r="I128" s="9">
        <f t="shared" si="6"/>
      </c>
      <c r="J128">
        <f t="shared" si="4"/>
      </c>
    </row>
    <row r="129" spans="1:10" ht="12.75">
      <c r="A129" s="11"/>
      <c r="B129" s="11"/>
      <c r="C129" s="11"/>
      <c r="D129" s="11"/>
      <c r="E129" s="32"/>
      <c r="F129" s="35"/>
      <c r="G129" s="10">
        <f t="shared" si="5"/>
      </c>
      <c r="H129" s="9">
        <f t="shared" si="6"/>
      </c>
      <c r="I129" s="9">
        <f t="shared" si="6"/>
      </c>
      <c r="J129">
        <f t="shared" si="4"/>
      </c>
    </row>
    <row r="130" spans="1:10" ht="12.75">
      <c r="A130" s="11"/>
      <c r="B130" s="11"/>
      <c r="C130" s="11"/>
      <c r="D130" s="11"/>
      <c r="E130" s="32"/>
      <c r="F130" s="35"/>
      <c r="G130" s="10">
        <f t="shared" si="5"/>
      </c>
      <c r="H130" s="9">
        <f t="shared" si="6"/>
      </c>
      <c r="I130" s="9">
        <f t="shared" si="6"/>
      </c>
      <c r="J130">
        <f t="shared" si="4"/>
      </c>
    </row>
    <row r="131" spans="1:10" ht="12.75">
      <c r="A131" s="11"/>
      <c r="B131" s="11"/>
      <c r="C131" s="11"/>
      <c r="D131" s="11"/>
      <c r="E131" s="32"/>
      <c r="F131" s="35"/>
      <c r="G131" s="10">
        <f t="shared" si="5"/>
      </c>
      <c r="H131" s="9">
        <f t="shared" si="6"/>
      </c>
      <c r="I131" s="9">
        <f t="shared" si="6"/>
      </c>
      <c r="J131">
        <f t="shared" si="4"/>
      </c>
    </row>
    <row r="132" spans="1:10" ht="12.75">
      <c r="A132" s="11"/>
      <c r="B132" s="11"/>
      <c r="C132" s="11"/>
      <c r="D132" s="11"/>
      <c r="E132" s="32"/>
      <c r="F132" s="35"/>
      <c r="G132" s="10">
        <f t="shared" si="5"/>
      </c>
      <c r="H132" s="9">
        <f t="shared" si="6"/>
      </c>
      <c r="I132" s="9">
        <f t="shared" si="6"/>
      </c>
      <c r="J132">
        <f t="shared" si="4"/>
      </c>
    </row>
    <row r="133" spans="1:10" ht="12.75">
      <c r="A133" s="11"/>
      <c r="B133" s="11"/>
      <c r="C133" s="11"/>
      <c r="D133" s="11"/>
      <c r="E133" s="32"/>
      <c r="F133" s="35"/>
      <c r="G133" s="10">
        <f t="shared" si="5"/>
      </c>
      <c r="H133" s="9">
        <f t="shared" si="6"/>
      </c>
      <c r="I133" s="9">
        <f t="shared" si="6"/>
      </c>
      <c r="J133">
        <f t="shared" si="4"/>
      </c>
    </row>
    <row r="134" spans="1:10" ht="12.75">
      <c r="A134" s="11"/>
      <c r="B134" s="11"/>
      <c r="C134" s="11"/>
      <c r="D134" s="11"/>
      <c r="E134" s="32"/>
      <c r="F134" s="35"/>
      <c r="G134" s="10">
        <f t="shared" si="5"/>
      </c>
      <c r="H134" s="9">
        <f t="shared" si="6"/>
      </c>
      <c r="I134" s="9">
        <f t="shared" si="6"/>
      </c>
      <c r="J134">
        <f t="shared" si="4"/>
      </c>
    </row>
    <row r="135" spans="1:10" ht="12.75">
      <c r="A135" s="11"/>
      <c r="B135" s="11"/>
      <c r="C135" s="11"/>
      <c r="D135" s="11"/>
      <c r="E135" s="32"/>
      <c r="F135" s="35"/>
      <c r="G135" s="10">
        <f t="shared" si="5"/>
      </c>
      <c r="H135" s="9">
        <f t="shared" si="6"/>
      </c>
      <c r="I135" s="9">
        <f t="shared" si="6"/>
      </c>
      <c r="J135">
        <f t="shared" si="4"/>
      </c>
    </row>
    <row r="136" spans="1:10" ht="12.75">
      <c r="A136" s="11"/>
      <c r="B136" s="11"/>
      <c r="C136" s="11"/>
      <c r="D136" s="11"/>
      <c r="E136" s="32"/>
      <c r="F136" s="35"/>
      <c r="G136" s="10">
        <f t="shared" si="5"/>
      </c>
      <c r="H136" s="9">
        <f t="shared" si="6"/>
      </c>
      <c r="I136" s="9">
        <f t="shared" si="6"/>
      </c>
      <c r="J136">
        <f aca="true" t="shared" si="7" ref="J136:J199">IF(UPPER($E136)="SSB","59",IF(UPPER($E136)="CW","599",""))</f>
      </c>
    </row>
    <row r="137" spans="1:10" ht="12.75">
      <c r="A137" s="11"/>
      <c r="B137" s="11"/>
      <c r="C137" s="11"/>
      <c r="D137" s="11"/>
      <c r="E137" s="32"/>
      <c r="F137" s="35"/>
      <c r="G137" s="10">
        <f aca="true" t="shared" si="8" ref="G137:G200">IF(LEN(E137)&gt;1,G136+1,"")</f>
      </c>
      <c r="H137" s="9">
        <f aca="true" t="shared" si="9" ref="H137:I200">IF(UPPER($B137)="SSB","59",IF(UPPER($B137)="CW","599",""))</f>
      </c>
      <c r="I137" s="9">
        <f t="shared" si="9"/>
      </c>
      <c r="J137">
        <f t="shared" si="7"/>
      </c>
    </row>
    <row r="138" spans="1:10" ht="12.75">
      <c r="A138" s="11"/>
      <c r="B138" s="11"/>
      <c r="C138" s="11"/>
      <c r="D138" s="11"/>
      <c r="E138" s="32"/>
      <c r="F138" s="35"/>
      <c r="G138" s="10">
        <f t="shared" si="8"/>
      </c>
      <c r="H138" s="9">
        <f t="shared" si="9"/>
      </c>
      <c r="I138" s="9">
        <f t="shared" si="9"/>
      </c>
      <c r="J138">
        <f t="shared" si="7"/>
      </c>
    </row>
    <row r="139" spans="1:10" ht="12.75">
      <c r="A139" s="11"/>
      <c r="B139" s="11"/>
      <c r="C139" s="11"/>
      <c r="D139" s="11"/>
      <c r="E139" s="32"/>
      <c r="F139" s="35"/>
      <c r="G139" s="10">
        <f t="shared" si="8"/>
      </c>
      <c r="H139" s="9">
        <f t="shared" si="9"/>
      </c>
      <c r="I139" s="9">
        <f t="shared" si="9"/>
      </c>
      <c r="J139">
        <f t="shared" si="7"/>
      </c>
    </row>
    <row r="140" spans="1:10" ht="12.75">
      <c r="A140" s="11"/>
      <c r="B140" s="11"/>
      <c r="C140" s="11"/>
      <c r="D140" s="11"/>
      <c r="E140" s="32"/>
      <c r="F140" s="35"/>
      <c r="G140" s="10">
        <f t="shared" si="8"/>
      </c>
      <c r="H140" s="9">
        <f t="shared" si="9"/>
      </c>
      <c r="I140" s="9">
        <f t="shared" si="9"/>
      </c>
      <c r="J140">
        <f t="shared" si="7"/>
      </c>
    </row>
    <row r="141" spans="1:10" ht="12.75">
      <c r="A141" s="11"/>
      <c r="B141" s="11"/>
      <c r="C141" s="11"/>
      <c r="D141" s="11"/>
      <c r="E141" s="32"/>
      <c r="F141" s="35"/>
      <c r="G141" s="10">
        <f t="shared" si="8"/>
      </c>
      <c r="H141" s="9">
        <f t="shared" si="9"/>
      </c>
      <c r="I141" s="9">
        <f t="shared" si="9"/>
      </c>
      <c r="J141">
        <f t="shared" si="7"/>
      </c>
    </row>
    <row r="142" spans="1:10" ht="12.75">
      <c r="A142" s="11"/>
      <c r="B142" s="11"/>
      <c r="C142" s="11"/>
      <c r="D142" s="11"/>
      <c r="E142" s="32"/>
      <c r="F142" s="35"/>
      <c r="G142" s="10">
        <f t="shared" si="8"/>
      </c>
      <c r="H142" s="9">
        <f t="shared" si="9"/>
      </c>
      <c r="I142" s="9">
        <f t="shared" si="9"/>
      </c>
      <c r="J142">
        <f t="shared" si="7"/>
      </c>
    </row>
    <row r="143" spans="1:10" ht="12.75">
      <c r="A143" s="11"/>
      <c r="B143" s="11"/>
      <c r="C143" s="11"/>
      <c r="D143" s="11"/>
      <c r="E143" s="32"/>
      <c r="F143" s="35"/>
      <c r="G143" s="10">
        <f t="shared" si="8"/>
      </c>
      <c r="H143" s="9">
        <f t="shared" si="9"/>
      </c>
      <c r="I143" s="9">
        <f t="shared" si="9"/>
      </c>
      <c r="J143">
        <f t="shared" si="7"/>
      </c>
    </row>
    <row r="144" spans="1:10" ht="12.75">
      <c r="A144" s="11"/>
      <c r="B144" s="11"/>
      <c r="C144" s="11"/>
      <c r="D144" s="11"/>
      <c r="E144" s="32"/>
      <c r="F144" s="35"/>
      <c r="G144" s="10">
        <f t="shared" si="8"/>
      </c>
      <c r="H144" s="9">
        <f t="shared" si="9"/>
      </c>
      <c r="I144" s="9">
        <f t="shared" si="9"/>
      </c>
      <c r="J144">
        <f t="shared" si="7"/>
      </c>
    </row>
    <row r="145" spans="1:10" ht="12.75">
      <c r="A145" s="11"/>
      <c r="B145" s="11"/>
      <c r="C145" s="11"/>
      <c r="D145" s="11"/>
      <c r="E145" s="32"/>
      <c r="F145" s="35"/>
      <c r="G145" s="10">
        <f t="shared" si="8"/>
      </c>
      <c r="H145" s="9">
        <f t="shared" si="9"/>
      </c>
      <c r="I145" s="9">
        <f t="shared" si="9"/>
      </c>
      <c r="J145">
        <f t="shared" si="7"/>
      </c>
    </row>
    <row r="146" spans="1:10" ht="12.75">
      <c r="A146" s="11"/>
      <c r="B146" s="11"/>
      <c r="C146" s="11"/>
      <c r="D146" s="11"/>
      <c r="E146" s="32"/>
      <c r="F146" s="35"/>
      <c r="G146" s="10">
        <f t="shared" si="8"/>
      </c>
      <c r="H146" s="9">
        <f t="shared" si="9"/>
      </c>
      <c r="I146" s="9">
        <f t="shared" si="9"/>
      </c>
      <c r="J146">
        <f t="shared" si="7"/>
      </c>
    </row>
    <row r="147" spans="1:10" ht="12.75">
      <c r="A147" s="11"/>
      <c r="B147" s="11"/>
      <c r="C147" s="11"/>
      <c r="D147" s="11"/>
      <c r="E147" s="32"/>
      <c r="F147" s="35"/>
      <c r="G147" s="10">
        <f t="shared" si="8"/>
      </c>
      <c r="H147" s="9">
        <f t="shared" si="9"/>
      </c>
      <c r="I147" s="9">
        <f t="shared" si="9"/>
      </c>
      <c r="J147">
        <f t="shared" si="7"/>
      </c>
    </row>
    <row r="148" spans="1:10" ht="12.75">
      <c r="A148" s="11"/>
      <c r="B148" s="11"/>
      <c r="C148" s="11"/>
      <c r="D148" s="11"/>
      <c r="E148" s="32"/>
      <c r="F148" s="35"/>
      <c r="G148" s="10">
        <f t="shared" si="8"/>
      </c>
      <c r="H148" s="9">
        <f t="shared" si="9"/>
      </c>
      <c r="I148" s="9">
        <f t="shared" si="9"/>
      </c>
      <c r="J148">
        <f t="shared" si="7"/>
      </c>
    </row>
    <row r="149" spans="1:10" ht="12.75">
      <c r="A149" s="11"/>
      <c r="B149" s="11"/>
      <c r="C149" s="11"/>
      <c r="D149" s="11"/>
      <c r="E149" s="32"/>
      <c r="F149" s="35"/>
      <c r="G149" s="10">
        <f t="shared" si="8"/>
      </c>
      <c r="H149" s="9">
        <f t="shared" si="9"/>
      </c>
      <c r="I149" s="9">
        <f t="shared" si="9"/>
      </c>
      <c r="J149">
        <f t="shared" si="7"/>
      </c>
    </row>
    <row r="150" spans="1:10" ht="12.75">
      <c r="A150" s="11"/>
      <c r="B150" s="11"/>
      <c r="C150" s="11"/>
      <c r="D150" s="11"/>
      <c r="E150" s="32"/>
      <c r="F150" s="35"/>
      <c r="G150" s="10">
        <f t="shared" si="8"/>
      </c>
      <c r="H150" s="9">
        <f t="shared" si="9"/>
      </c>
      <c r="I150" s="9">
        <f t="shared" si="9"/>
      </c>
      <c r="J150">
        <f t="shared" si="7"/>
      </c>
    </row>
    <row r="151" spans="1:10" ht="12.75">
      <c r="A151" s="11"/>
      <c r="B151" s="11"/>
      <c r="C151" s="11"/>
      <c r="D151" s="11"/>
      <c r="E151" s="32"/>
      <c r="F151" s="35"/>
      <c r="G151" s="10">
        <f t="shared" si="8"/>
      </c>
      <c r="H151" s="9">
        <f t="shared" si="9"/>
      </c>
      <c r="I151" s="9">
        <f t="shared" si="9"/>
      </c>
      <c r="J151">
        <f t="shared" si="7"/>
      </c>
    </row>
    <row r="152" spans="1:10" ht="12.75">
      <c r="A152" s="11"/>
      <c r="B152" s="11"/>
      <c r="C152" s="11"/>
      <c r="D152" s="11"/>
      <c r="E152" s="32"/>
      <c r="F152" s="35"/>
      <c r="G152" s="10">
        <f t="shared" si="8"/>
      </c>
      <c r="H152" s="9">
        <f t="shared" si="9"/>
      </c>
      <c r="I152" s="9">
        <f t="shared" si="9"/>
      </c>
      <c r="J152">
        <f t="shared" si="7"/>
      </c>
    </row>
    <row r="153" spans="1:10" ht="12.75">
      <c r="A153" s="11"/>
      <c r="B153" s="11"/>
      <c r="C153" s="11"/>
      <c r="D153" s="11"/>
      <c r="E153" s="32"/>
      <c r="F153" s="35"/>
      <c r="G153" s="10">
        <f t="shared" si="8"/>
      </c>
      <c r="H153" s="9">
        <f t="shared" si="9"/>
      </c>
      <c r="I153" s="9">
        <f t="shared" si="9"/>
      </c>
      <c r="J153">
        <f t="shared" si="7"/>
      </c>
    </row>
    <row r="154" spans="1:10" ht="12.75">
      <c r="A154" s="11"/>
      <c r="B154" s="11"/>
      <c r="C154" s="11"/>
      <c r="D154" s="11"/>
      <c r="E154" s="32"/>
      <c r="F154" s="35"/>
      <c r="G154" s="10">
        <f t="shared" si="8"/>
      </c>
      <c r="H154" s="9">
        <f t="shared" si="9"/>
      </c>
      <c r="I154" s="9">
        <f t="shared" si="9"/>
      </c>
      <c r="J154">
        <f t="shared" si="7"/>
      </c>
    </row>
    <row r="155" spans="1:10" ht="12.75">
      <c r="A155" s="11"/>
      <c r="B155" s="11"/>
      <c r="C155" s="11"/>
      <c r="D155" s="11"/>
      <c r="E155" s="32"/>
      <c r="F155" s="35"/>
      <c r="G155" s="10">
        <f t="shared" si="8"/>
      </c>
      <c r="H155" s="9">
        <f t="shared" si="9"/>
      </c>
      <c r="I155" s="9">
        <f t="shared" si="9"/>
      </c>
      <c r="J155">
        <f t="shared" si="7"/>
      </c>
    </row>
    <row r="156" spans="1:10" ht="12.75">
      <c r="A156" s="11"/>
      <c r="B156" s="11"/>
      <c r="C156" s="11"/>
      <c r="D156" s="11"/>
      <c r="E156" s="32"/>
      <c r="F156" s="35"/>
      <c r="G156" s="10">
        <f t="shared" si="8"/>
      </c>
      <c r="H156" s="9">
        <f t="shared" si="9"/>
      </c>
      <c r="I156" s="9">
        <f t="shared" si="9"/>
      </c>
      <c r="J156">
        <f t="shared" si="7"/>
      </c>
    </row>
    <row r="157" spans="1:10" ht="12.75">
      <c r="A157" s="11"/>
      <c r="B157" s="11"/>
      <c r="C157" s="11"/>
      <c r="D157" s="11"/>
      <c r="E157" s="32"/>
      <c r="F157" s="35"/>
      <c r="G157" s="10">
        <f t="shared" si="8"/>
      </c>
      <c r="H157" s="9">
        <f t="shared" si="9"/>
      </c>
      <c r="I157" s="9">
        <f t="shared" si="9"/>
      </c>
      <c r="J157">
        <f t="shared" si="7"/>
      </c>
    </row>
    <row r="158" spans="1:10" ht="12.75">
      <c r="A158" s="11"/>
      <c r="B158" s="11"/>
      <c r="C158" s="11"/>
      <c r="D158" s="11"/>
      <c r="E158" s="32"/>
      <c r="F158" s="35"/>
      <c r="G158" s="10">
        <f t="shared" si="8"/>
      </c>
      <c r="H158" s="9">
        <f t="shared" si="9"/>
      </c>
      <c r="I158" s="9">
        <f t="shared" si="9"/>
      </c>
      <c r="J158">
        <f t="shared" si="7"/>
      </c>
    </row>
    <row r="159" spans="1:10" ht="12.75">
      <c r="A159" s="11"/>
      <c r="B159" s="11"/>
      <c r="C159" s="11"/>
      <c r="D159" s="11"/>
      <c r="E159" s="32"/>
      <c r="F159" s="35"/>
      <c r="G159" s="10">
        <f t="shared" si="8"/>
      </c>
      <c r="H159" s="9">
        <f t="shared" si="9"/>
      </c>
      <c r="I159" s="9">
        <f t="shared" si="9"/>
      </c>
      <c r="J159">
        <f t="shared" si="7"/>
      </c>
    </row>
    <row r="160" spans="1:10" ht="12.75">
      <c r="A160" s="11"/>
      <c r="B160" s="11"/>
      <c r="C160" s="11"/>
      <c r="D160" s="11"/>
      <c r="E160" s="32"/>
      <c r="F160" s="35"/>
      <c r="G160" s="10">
        <f t="shared" si="8"/>
      </c>
      <c r="H160" s="9">
        <f t="shared" si="9"/>
      </c>
      <c r="I160" s="9">
        <f t="shared" si="9"/>
      </c>
      <c r="J160">
        <f t="shared" si="7"/>
      </c>
    </row>
    <row r="161" spans="1:10" ht="12.75">
      <c r="A161" s="11"/>
      <c r="B161" s="11"/>
      <c r="C161" s="11"/>
      <c r="D161" s="11"/>
      <c r="E161" s="32"/>
      <c r="F161" s="35"/>
      <c r="G161" s="10">
        <f t="shared" si="8"/>
      </c>
      <c r="H161" s="9">
        <f t="shared" si="9"/>
      </c>
      <c r="I161" s="9">
        <f t="shared" si="9"/>
      </c>
      <c r="J161">
        <f t="shared" si="7"/>
      </c>
    </row>
    <row r="162" spans="1:10" ht="12.75">
      <c r="A162" s="11"/>
      <c r="B162" s="11"/>
      <c r="C162" s="11"/>
      <c r="D162" s="11"/>
      <c r="E162" s="32"/>
      <c r="F162" s="35"/>
      <c r="G162" s="10">
        <f t="shared" si="8"/>
      </c>
      <c r="H162" s="9">
        <f t="shared" si="9"/>
      </c>
      <c r="I162" s="9">
        <f t="shared" si="9"/>
      </c>
      <c r="J162">
        <f t="shared" si="7"/>
      </c>
    </row>
    <row r="163" spans="1:10" ht="12.75">
      <c r="A163" s="11"/>
      <c r="B163" s="11"/>
      <c r="C163" s="11"/>
      <c r="D163" s="11"/>
      <c r="E163" s="32"/>
      <c r="F163" s="35"/>
      <c r="G163" s="10">
        <f t="shared" si="8"/>
      </c>
      <c r="H163" s="9">
        <f t="shared" si="9"/>
      </c>
      <c r="I163" s="9">
        <f t="shared" si="9"/>
      </c>
      <c r="J163">
        <f t="shared" si="7"/>
      </c>
    </row>
    <row r="164" spans="1:10" ht="12.75">
      <c r="A164" s="11"/>
      <c r="B164" s="11"/>
      <c r="C164" s="11"/>
      <c r="D164" s="11"/>
      <c r="E164" s="32"/>
      <c r="F164" s="35"/>
      <c r="G164" s="10">
        <f t="shared" si="8"/>
      </c>
      <c r="H164" s="9">
        <f t="shared" si="9"/>
      </c>
      <c r="I164" s="9">
        <f t="shared" si="9"/>
      </c>
      <c r="J164">
        <f t="shared" si="7"/>
      </c>
    </row>
    <row r="165" spans="1:10" ht="12.75">
      <c r="A165" s="11"/>
      <c r="B165" s="11"/>
      <c r="C165" s="11"/>
      <c r="D165" s="11"/>
      <c r="E165" s="32"/>
      <c r="F165" s="35"/>
      <c r="G165" s="10">
        <f t="shared" si="8"/>
      </c>
      <c r="H165" s="9">
        <f t="shared" si="9"/>
      </c>
      <c r="I165" s="9">
        <f t="shared" si="9"/>
      </c>
      <c r="J165">
        <f t="shared" si="7"/>
      </c>
    </row>
    <row r="166" spans="1:10" ht="12.75">
      <c r="A166" s="11"/>
      <c r="B166" s="11"/>
      <c r="C166" s="11"/>
      <c r="D166" s="11"/>
      <c r="E166" s="32"/>
      <c r="F166" s="35"/>
      <c r="G166" s="10">
        <f t="shared" si="8"/>
      </c>
      <c r="H166" s="9">
        <f t="shared" si="9"/>
      </c>
      <c r="I166" s="9">
        <f t="shared" si="9"/>
      </c>
      <c r="J166">
        <f t="shared" si="7"/>
      </c>
    </row>
    <row r="167" spans="1:10" ht="12.75">
      <c r="A167" s="11"/>
      <c r="B167" s="11"/>
      <c r="C167" s="11"/>
      <c r="D167" s="11"/>
      <c r="E167" s="32"/>
      <c r="F167" s="35"/>
      <c r="G167" s="10">
        <f t="shared" si="8"/>
      </c>
      <c r="H167" s="9">
        <f t="shared" si="9"/>
      </c>
      <c r="I167" s="9">
        <f t="shared" si="9"/>
      </c>
      <c r="J167">
        <f t="shared" si="7"/>
      </c>
    </row>
    <row r="168" spans="1:10" ht="12.75">
      <c r="A168" s="11"/>
      <c r="B168" s="11"/>
      <c r="C168" s="11"/>
      <c r="D168" s="11"/>
      <c r="E168" s="32"/>
      <c r="F168" s="35"/>
      <c r="G168" s="10">
        <f t="shared" si="8"/>
      </c>
      <c r="H168" s="9">
        <f t="shared" si="9"/>
      </c>
      <c r="I168" s="9">
        <f t="shared" si="9"/>
      </c>
      <c r="J168">
        <f t="shared" si="7"/>
      </c>
    </row>
    <row r="169" spans="1:10" ht="12.75">
      <c r="A169" s="11"/>
      <c r="B169" s="11"/>
      <c r="C169" s="11"/>
      <c r="D169" s="11"/>
      <c r="E169" s="32"/>
      <c r="F169" s="35"/>
      <c r="G169" s="10">
        <f t="shared" si="8"/>
      </c>
      <c r="H169" s="9">
        <f t="shared" si="9"/>
      </c>
      <c r="I169" s="9">
        <f t="shared" si="9"/>
      </c>
      <c r="J169">
        <f t="shared" si="7"/>
      </c>
    </row>
    <row r="170" spans="1:10" ht="12.75">
      <c r="A170" s="11"/>
      <c r="B170" s="11"/>
      <c r="C170" s="11"/>
      <c r="D170" s="11"/>
      <c r="E170" s="32"/>
      <c r="F170" s="35"/>
      <c r="G170" s="10">
        <f t="shared" si="8"/>
      </c>
      <c r="H170" s="9">
        <f t="shared" si="9"/>
      </c>
      <c r="I170" s="9">
        <f t="shared" si="9"/>
      </c>
      <c r="J170">
        <f t="shared" si="7"/>
      </c>
    </row>
    <row r="171" spans="1:10" ht="12.75">
      <c r="A171" s="11"/>
      <c r="B171" s="11"/>
      <c r="C171" s="11"/>
      <c r="D171" s="11"/>
      <c r="E171" s="32"/>
      <c r="F171" s="35"/>
      <c r="G171" s="10">
        <f t="shared" si="8"/>
      </c>
      <c r="H171" s="9">
        <f t="shared" si="9"/>
      </c>
      <c r="I171" s="9">
        <f t="shared" si="9"/>
      </c>
      <c r="J171">
        <f t="shared" si="7"/>
      </c>
    </row>
    <row r="172" spans="1:10" ht="12.75">
      <c r="A172" s="11"/>
      <c r="B172" s="11"/>
      <c r="C172" s="11"/>
      <c r="D172" s="11"/>
      <c r="E172" s="32"/>
      <c r="F172" s="35"/>
      <c r="G172" s="10">
        <f t="shared" si="8"/>
      </c>
      <c r="H172" s="9">
        <f t="shared" si="9"/>
      </c>
      <c r="I172" s="9">
        <f t="shared" si="9"/>
      </c>
      <c r="J172">
        <f t="shared" si="7"/>
      </c>
    </row>
    <row r="173" spans="1:10" ht="12.75">
      <c r="A173" s="11"/>
      <c r="B173" s="11"/>
      <c r="C173" s="11"/>
      <c r="D173" s="11"/>
      <c r="E173" s="32"/>
      <c r="F173" s="35"/>
      <c r="G173" s="10">
        <f t="shared" si="8"/>
      </c>
      <c r="H173" s="9">
        <f t="shared" si="9"/>
      </c>
      <c r="I173" s="9">
        <f t="shared" si="9"/>
      </c>
      <c r="J173">
        <f t="shared" si="7"/>
      </c>
    </row>
    <row r="174" spans="1:10" ht="12.75">
      <c r="A174" s="11"/>
      <c r="B174" s="11"/>
      <c r="C174" s="11"/>
      <c r="D174" s="11"/>
      <c r="E174" s="32"/>
      <c r="F174" s="35"/>
      <c r="G174" s="10">
        <f t="shared" si="8"/>
      </c>
      <c r="H174" s="9">
        <f t="shared" si="9"/>
      </c>
      <c r="I174" s="9">
        <f t="shared" si="9"/>
      </c>
      <c r="J174">
        <f t="shared" si="7"/>
      </c>
    </row>
    <row r="175" spans="1:10" ht="12.75">
      <c r="A175" s="11"/>
      <c r="B175" s="11"/>
      <c r="C175" s="11"/>
      <c r="D175" s="11"/>
      <c r="E175" s="32"/>
      <c r="F175" s="35"/>
      <c r="G175" s="10">
        <f t="shared" si="8"/>
      </c>
      <c r="H175" s="9">
        <f t="shared" si="9"/>
      </c>
      <c r="I175" s="9">
        <f t="shared" si="9"/>
      </c>
      <c r="J175">
        <f t="shared" si="7"/>
      </c>
    </row>
    <row r="176" spans="1:10" ht="12.75">
      <c r="A176" s="11"/>
      <c r="B176" s="11"/>
      <c r="C176" s="11"/>
      <c r="D176" s="11"/>
      <c r="E176" s="32"/>
      <c r="F176" s="35"/>
      <c r="G176" s="10">
        <f t="shared" si="8"/>
      </c>
      <c r="H176" s="9">
        <f t="shared" si="9"/>
      </c>
      <c r="I176" s="9">
        <f t="shared" si="9"/>
      </c>
      <c r="J176">
        <f t="shared" si="7"/>
      </c>
    </row>
    <row r="177" spans="1:10" ht="12.75">
      <c r="A177" s="11"/>
      <c r="B177" s="11"/>
      <c r="C177" s="11"/>
      <c r="D177" s="11"/>
      <c r="E177" s="32"/>
      <c r="F177" s="35"/>
      <c r="G177" s="10">
        <f t="shared" si="8"/>
      </c>
      <c r="H177" s="9">
        <f t="shared" si="9"/>
      </c>
      <c r="I177" s="9">
        <f t="shared" si="9"/>
      </c>
      <c r="J177">
        <f t="shared" si="7"/>
      </c>
    </row>
    <row r="178" spans="1:10" ht="12.75">
      <c r="A178" s="11"/>
      <c r="B178" s="11"/>
      <c r="C178" s="11"/>
      <c r="D178" s="11"/>
      <c r="E178" s="32"/>
      <c r="F178" s="35"/>
      <c r="G178" s="10">
        <f t="shared" si="8"/>
      </c>
      <c r="H178" s="9">
        <f t="shared" si="9"/>
      </c>
      <c r="I178" s="9">
        <f t="shared" si="9"/>
      </c>
      <c r="J178">
        <f t="shared" si="7"/>
      </c>
    </row>
    <row r="179" spans="1:10" ht="12.75">
      <c r="A179" s="11"/>
      <c r="B179" s="11"/>
      <c r="C179" s="11"/>
      <c r="D179" s="11"/>
      <c r="E179" s="32"/>
      <c r="F179" s="35"/>
      <c r="G179" s="10">
        <f t="shared" si="8"/>
      </c>
      <c r="H179" s="9">
        <f t="shared" si="9"/>
      </c>
      <c r="I179" s="9">
        <f t="shared" si="9"/>
      </c>
      <c r="J179">
        <f t="shared" si="7"/>
      </c>
    </row>
    <row r="180" spans="1:10" ht="12.75">
      <c r="A180" s="11"/>
      <c r="B180" s="11"/>
      <c r="C180" s="11"/>
      <c r="D180" s="11"/>
      <c r="E180" s="32"/>
      <c r="F180" s="35"/>
      <c r="G180" s="10">
        <f t="shared" si="8"/>
      </c>
      <c r="H180" s="9">
        <f t="shared" si="9"/>
      </c>
      <c r="I180" s="9">
        <f t="shared" si="9"/>
      </c>
      <c r="J180">
        <f t="shared" si="7"/>
      </c>
    </row>
    <row r="181" spans="1:10" ht="12.75">
      <c r="A181" s="11"/>
      <c r="B181" s="11"/>
      <c r="C181" s="11"/>
      <c r="D181" s="11"/>
      <c r="E181" s="32"/>
      <c r="F181" s="35"/>
      <c r="G181" s="10">
        <f t="shared" si="8"/>
      </c>
      <c r="H181" s="9">
        <f t="shared" si="9"/>
      </c>
      <c r="I181" s="9">
        <f t="shared" si="9"/>
      </c>
      <c r="J181">
        <f t="shared" si="7"/>
      </c>
    </row>
    <row r="182" spans="1:10" ht="12.75">
      <c r="A182" s="11"/>
      <c r="B182" s="11"/>
      <c r="C182" s="11"/>
      <c r="D182" s="11"/>
      <c r="E182" s="32"/>
      <c r="F182" s="35"/>
      <c r="G182" s="10">
        <f t="shared" si="8"/>
      </c>
      <c r="H182" s="9">
        <f t="shared" si="9"/>
      </c>
      <c r="I182" s="9">
        <f t="shared" si="9"/>
      </c>
      <c r="J182">
        <f t="shared" si="7"/>
      </c>
    </row>
    <row r="183" spans="1:10" ht="12.75">
      <c r="A183" s="11"/>
      <c r="B183" s="11"/>
      <c r="C183" s="11"/>
      <c r="D183" s="11"/>
      <c r="E183" s="32"/>
      <c r="F183" s="35"/>
      <c r="G183" s="10">
        <f t="shared" si="8"/>
      </c>
      <c r="H183" s="9">
        <f t="shared" si="9"/>
      </c>
      <c r="I183" s="9">
        <f t="shared" si="9"/>
      </c>
      <c r="J183">
        <f t="shared" si="7"/>
      </c>
    </row>
    <row r="184" spans="1:10" ht="12.75">
      <c r="A184" s="11"/>
      <c r="B184" s="11"/>
      <c r="C184" s="11"/>
      <c r="D184" s="11"/>
      <c r="E184" s="32"/>
      <c r="F184" s="35"/>
      <c r="G184" s="10">
        <f t="shared" si="8"/>
      </c>
      <c r="H184" s="9">
        <f t="shared" si="9"/>
      </c>
      <c r="I184" s="9">
        <f t="shared" si="9"/>
      </c>
      <c r="J184">
        <f t="shared" si="7"/>
      </c>
    </row>
    <row r="185" spans="1:10" ht="12.75">
      <c r="A185" s="11"/>
      <c r="B185" s="11"/>
      <c r="C185" s="11"/>
      <c r="D185" s="11"/>
      <c r="E185" s="32"/>
      <c r="F185" s="35"/>
      <c r="G185" s="10">
        <f t="shared" si="8"/>
      </c>
      <c r="H185" s="9">
        <f t="shared" si="9"/>
      </c>
      <c r="I185" s="9">
        <f t="shared" si="9"/>
      </c>
      <c r="J185">
        <f t="shared" si="7"/>
      </c>
    </row>
    <row r="186" spans="1:10" ht="12.75">
      <c r="A186" s="11"/>
      <c r="B186" s="11"/>
      <c r="C186" s="11"/>
      <c r="D186" s="11"/>
      <c r="E186" s="32"/>
      <c r="F186" s="35"/>
      <c r="G186" s="10">
        <f t="shared" si="8"/>
      </c>
      <c r="H186" s="9">
        <f t="shared" si="9"/>
      </c>
      <c r="I186" s="9">
        <f t="shared" si="9"/>
      </c>
      <c r="J186">
        <f t="shared" si="7"/>
      </c>
    </row>
    <row r="187" spans="1:10" ht="12.75">
      <c r="A187" s="11"/>
      <c r="B187" s="11"/>
      <c r="C187" s="11"/>
      <c r="D187" s="11"/>
      <c r="E187" s="32"/>
      <c r="F187" s="35"/>
      <c r="G187" s="10">
        <f t="shared" si="8"/>
      </c>
      <c r="H187" s="9">
        <f t="shared" si="9"/>
      </c>
      <c r="I187" s="9">
        <f t="shared" si="9"/>
      </c>
      <c r="J187">
        <f t="shared" si="7"/>
      </c>
    </row>
    <row r="188" spans="1:10" ht="12.75">
      <c r="A188" s="11"/>
      <c r="B188" s="11"/>
      <c r="C188" s="11"/>
      <c r="D188" s="11"/>
      <c r="E188" s="32"/>
      <c r="F188" s="35"/>
      <c r="G188" s="10">
        <f t="shared" si="8"/>
      </c>
      <c r="H188" s="9">
        <f t="shared" si="9"/>
      </c>
      <c r="I188" s="9">
        <f t="shared" si="9"/>
      </c>
      <c r="J188">
        <f t="shared" si="7"/>
      </c>
    </row>
    <row r="189" spans="1:10" ht="12.75">
      <c r="A189" s="11"/>
      <c r="B189" s="11"/>
      <c r="C189" s="11"/>
      <c r="D189" s="11"/>
      <c r="E189" s="32"/>
      <c r="F189" s="35"/>
      <c r="G189" s="10">
        <f t="shared" si="8"/>
      </c>
      <c r="H189" s="9">
        <f t="shared" si="9"/>
      </c>
      <c r="I189" s="9">
        <f t="shared" si="9"/>
      </c>
      <c r="J189">
        <f t="shared" si="7"/>
      </c>
    </row>
    <row r="190" spans="1:10" ht="12.75">
      <c r="A190" s="11"/>
      <c r="B190" s="11"/>
      <c r="C190" s="11"/>
      <c r="D190" s="11"/>
      <c r="E190" s="32"/>
      <c r="F190" s="35"/>
      <c r="G190" s="10">
        <f t="shared" si="8"/>
      </c>
      <c r="H190" s="9">
        <f t="shared" si="9"/>
      </c>
      <c r="I190" s="9">
        <f t="shared" si="9"/>
      </c>
      <c r="J190">
        <f t="shared" si="7"/>
      </c>
    </row>
    <row r="191" spans="1:10" ht="12.75">
      <c r="A191" s="11"/>
      <c r="B191" s="11"/>
      <c r="C191" s="11"/>
      <c r="D191" s="11"/>
      <c r="E191" s="32"/>
      <c r="F191" s="35"/>
      <c r="G191" s="10">
        <f t="shared" si="8"/>
      </c>
      <c r="H191" s="9">
        <f t="shared" si="9"/>
      </c>
      <c r="I191" s="9">
        <f t="shared" si="9"/>
      </c>
      <c r="J191">
        <f t="shared" si="7"/>
      </c>
    </row>
    <row r="192" spans="1:10" ht="12.75">
      <c r="A192" s="11"/>
      <c r="B192" s="11"/>
      <c r="C192" s="11"/>
      <c r="D192" s="11"/>
      <c r="E192" s="32"/>
      <c r="F192" s="35"/>
      <c r="G192" s="10">
        <f t="shared" si="8"/>
      </c>
      <c r="H192" s="9">
        <f t="shared" si="9"/>
      </c>
      <c r="I192" s="9">
        <f t="shared" si="9"/>
      </c>
      <c r="J192">
        <f t="shared" si="7"/>
      </c>
    </row>
    <row r="193" spans="1:10" ht="12.75">
      <c r="A193" s="11"/>
      <c r="B193" s="11"/>
      <c r="C193" s="11"/>
      <c r="D193" s="11"/>
      <c r="E193" s="32"/>
      <c r="F193" s="35"/>
      <c r="G193" s="10">
        <f t="shared" si="8"/>
      </c>
      <c r="H193" s="9">
        <f t="shared" si="9"/>
      </c>
      <c r="I193" s="9">
        <f t="shared" si="9"/>
      </c>
      <c r="J193">
        <f t="shared" si="7"/>
      </c>
    </row>
    <row r="194" spans="1:10" ht="12.75">
      <c r="A194" s="11"/>
      <c r="B194" s="11"/>
      <c r="C194" s="11"/>
      <c r="D194" s="11"/>
      <c r="E194" s="32"/>
      <c r="F194" s="35"/>
      <c r="G194" s="10">
        <f t="shared" si="8"/>
      </c>
      <c r="H194" s="9">
        <f t="shared" si="9"/>
      </c>
      <c r="I194" s="9">
        <f t="shared" si="9"/>
      </c>
      <c r="J194">
        <f t="shared" si="7"/>
      </c>
    </row>
    <row r="195" spans="1:10" ht="12.75">
      <c r="A195" s="11"/>
      <c r="B195" s="11"/>
      <c r="C195" s="11"/>
      <c r="D195" s="11"/>
      <c r="E195" s="32"/>
      <c r="F195" s="35"/>
      <c r="G195" s="10">
        <f t="shared" si="8"/>
      </c>
      <c r="H195" s="9">
        <f t="shared" si="9"/>
      </c>
      <c r="I195" s="9">
        <f t="shared" si="9"/>
      </c>
      <c r="J195">
        <f t="shared" si="7"/>
      </c>
    </row>
    <row r="196" spans="1:10" ht="12.75">
      <c r="A196" s="11"/>
      <c r="B196" s="11"/>
      <c r="C196" s="11"/>
      <c r="D196" s="11"/>
      <c r="E196" s="32"/>
      <c r="F196" s="35"/>
      <c r="G196" s="10">
        <f t="shared" si="8"/>
      </c>
      <c r="H196" s="9">
        <f t="shared" si="9"/>
      </c>
      <c r="I196" s="9">
        <f t="shared" si="9"/>
      </c>
      <c r="J196">
        <f t="shared" si="7"/>
      </c>
    </row>
    <row r="197" spans="1:10" ht="12.75">
      <c r="A197" s="11"/>
      <c r="B197" s="11"/>
      <c r="C197" s="11"/>
      <c r="D197" s="11"/>
      <c r="E197" s="32"/>
      <c r="F197" s="35"/>
      <c r="G197" s="10">
        <f t="shared" si="8"/>
      </c>
      <c r="H197" s="9">
        <f t="shared" si="9"/>
      </c>
      <c r="I197" s="9">
        <f t="shared" si="9"/>
      </c>
      <c r="J197">
        <f t="shared" si="7"/>
      </c>
    </row>
    <row r="198" spans="1:10" ht="12.75">
      <c r="A198" s="11"/>
      <c r="B198" s="11"/>
      <c r="C198" s="11"/>
      <c r="D198" s="11"/>
      <c r="E198" s="32"/>
      <c r="F198" s="35"/>
      <c r="G198" s="10">
        <f t="shared" si="8"/>
      </c>
      <c r="H198" s="9">
        <f t="shared" si="9"/>
      </c>
      <c r="I198" s="9">
        <f t="shared" si="9"/>
      </c>
      <c r="J198">
        <f t="shared" si="7"/>
      </c>
    </row>
    <row r="199" spans="1:10" ht="12.75">
      <c r="A199" s="11"/>
      <c r="B199" s="11"/>
      <c r="C199" s="11"/>
      <c r="D199" s="11"/>
      <c r="E199" s="32"/>
      <c r="F199" s="35"/>
      <c r="G199" s="10">
        <f t="shared" si="8"/>
      </c>
      <c r="H199" s="9">
        <f t="shared" si="9"/>
      </c>
      <c r="I199" s="9">
        <f t="shared" si="9"/>
      </c>
      <c r="J199">
        <f t="shared" si="7"/>
      </c>
    </row>
    <row r="200" spans="1:10" ht="12.75">
      <c r="A200" s="11"/>
      <c r="B200" s="11"/>
      <c r="C200" s="11"/>
      <c r="D200" s="11"/>
      <c r="E200" s="32"/>
      <c r="F200" s="35"/>
      <c r="G200" s="10">
        <f t="shared" si="8"/>
      </c>
      <c r="H200" s="9">
        <f t="shared" si="9"/>
      </c>
      <c r="I200" s="9">
        <f t="shared" si="9"/>
      </c>
      <c r="J200">
        <f aca="true" t="shared" si="10" ref="J200:J263">IF(UPPER($E200)="SSB","59",IF(UPPER($E200)="CW","599",""))</f>
      </c>
    </row>
    <row r="201" spans="1:10" ht="12.75">
      <c r="A201" s="11"/>
      <c r="B201" s="11"/>
      <c r="C201" s="11"/>
      <c r="D201" s="11"/>
      <c r="E201" s="32"/>
      <c r="F201" s="35"/>
      <c r="G201" s="10">
        <f aca="true" t="shared" si="11" ref="G201:G264">IF(LEN(E201)&gt;1,G200+1,"")</f>
      </c>
      <c r="H201" s="9">
        <f aca="true" t="shared" si="12" ref="H201:I264">IF(UPPER($B201)="SSB","59",IF(UPPER($B201)="CW","599",""))</f>
      </c>
      <c r="I201" s="9">
        <f t="shared" si="12"/>
      </c>
      <c r="J201">
        <f t="shared" si="10"/>
      </c>
    </row>
    <row r="202" spans="1:10" ht="12.75">
      <c r="A202" s="11"/>
      <c r="B202" s="11"/>
      <c r="C202" s="11"/>
      <c r="D202" s="11"/>
      <c r="E202" s="32"/>
      <c r="F202" s="35"/>
      <c r="G202" s="10">
        <f t="shared" si="11"/>
      </c>
      <c r="H202" s="9">
        <f t="shared" si="12"/>
      </c>
      <c r="I202" s="9">
        <f t="shared" si="12"/>
      </c>
      <c r="J202">
        <f t="shared" si="10"/>
      </c>
    </row>
    <row r="203" spans="1:10" ht="12.75">
      <c r="A203" s="11"/>
      <c r="B203" s="11"/>
      <c r="C203" s="11"/>
      <c r="D203" s="11"/>
      <c r="E203" s="32"/>
      <c r="F203" s="35"/>
      <c r="G203" s="10">
        <f t="shared" si="11"/>
      </c>
      <c r="H203" s="9">
        <f t="shared" si="12"/>
      </c>
      <c r="I203" s="9">
        <f t="shared" si="12"/>
      </c>
      <c r="J203">
        <f t="shared" si="10"/>
      </c>
    </row>
    <row r="204" spans="1:10" ht="12.75">
      <c r="A204" s="11"/>
      <c r="B204" s="11"/>
      <c r="C204" s="11"/>
      <c r="D204" s="11"/>
      <c r="E204" s="32"/>
      <c r="F204" s="35"/>
      <c r="G204" s="10">
        <f t="shared" si="11"/>
      </c>
      <c r="H204" s="9">
        <f t="shared" si="12"/>
      </c>
      <c r="I204" s="9">
        <f t="shared" si="12"/>
      </c>
      <c r="J204">
        <f t="shared" si="10"/>
      </c>
    </row>
    <row r="205" spans="1:10" ht="12.75">
      <c r="A205" s="11"/>
      <c r="B205" s="11"/>
      <c r="C205" s="11"/>
      <c r="D205" s="11"/>
      <c r="E205" s="32"/>
      <c r="F205" s="35"/>
      <c r="G205" s="10">
        <f t="shared" si="11"/>
      </c>
      <c r="H205" s="9">
        <f t="shared" si="12"/>
      </c>
      <c r="I205" s="9">
        <f t="shared" si="12"/>
      </c>
      <c r="J205">
        <f t="shared" si="10"/>
      </c>
    </row>
    <row r="206" spans="1:10" ht="12.75">
      <c r="A206" s="11"/>
      <c r="B206" s="11"/>
      <c r="C206" s="11"/>
      <c r="D206" s="11"/>
      <c r="E206" s="32"/>
      <c r="F206" s="35"/>
      <c r="G206" s="10">
        <f t="shared" si="11"/>
      </c>
      <c r="H206" s="9">
        <f t="shared" si="12"/>
      </c>
      <c r="I206" s="9">
        <f t="shared" si="12"/>
      </c>
      <c r="J206">
        <f t="shared" si="10"/>
      </c>
    </row>
    <row r="207" spans="1:10" ht="12.75">
      <c r="A207" s="11"/>
      <c r="B207" s="11"/>
      <c r="C207" s="11"/>
      <c r="D207" s="11"/>
      <c r="E207" s="32"/>
      <c r="F207" s="35"/>
      <c r="G207" s="10">
        <f t="shared" si="11"/>
      </c>
      <c r="H207" s="9">
        <f t="shared" si="12"/>
      </c>
      <c r="I207" s="9">
        <f t="shared" si="12"/>
      </c>
      <c r="J207">
        <f t="shared" si="10"/>
      </c>
    </row>
    <row r="208" spans="1:10" ht="12.75">
      <c r="A208" s="11"/>
      <c r="B208" s="11"/>
      <c r="C208" s="11"/>
      <c r="D208" s="11"/>
      <c r="E208" s="32"/>
      <c r="F208" s="35"/>
      <c r="G208" s="10">
        <f t="shared" si="11"/>
      </c>
      <c r="H208" s="9">
        <f t="shared" si="12"/>
      </c>
      <c r="I208" s="9">
        <f t="shared" si="12"/>
      </c>
      <c r="J208">
        <f t="shared" si="10"/>
      </c>
    </row>
    <row r="209" spans="1:10" ht="12.75">
      <c r="A209" s="11"/>
      <c r="B209" s="11"/>
      <c r="C209" s="11"/>
      <c r="D209" s="11"/>
      <c r="E209" s="32"/>
      <c r="F209" s="35"/>
      <c r="G209" s="10">
        <f t="shared" si="11"/>
      </c>
      <c r="H209" s="9">
        <f t="shared" si="12"/>
      </c>
      <c r="I209" s="9">
        <f t="shared" si="12"/>
      </c>
      <c r="J209">
        <f t="shared" si="10"/>
      </c>
    </row>
    <row r="210" spans="1:10" ht="12.75">
      <c r="A210" s="11"/>
      <c r="B210" s="11"/>
      <c r="C210" s="11"/>
      <c r="D210" s="11"/>
      <c r="E210" s="32"/>
      <c r="F210" s="35"/>
      <c r="G210" s="10">
        <f t="shared" si="11"/>
      </c>
      <c r="H210" s="9">
        <f t="shared" si="12"/>
      </c>
      <c r="I210" s="9">
        <f t="shared" si="12"/>
      </c>
      <c r="J210">
        <f t="shared" si="10"/>
      </c>
    </row>
    <row r="211" spans="1:10" ht="12.75">
      <c r="A211" s="11"/>
      <c r="B211" s="11"/>
      <c r="C211" s="11"/>
      <c r="D211" s="11"/>
      <c r="E211" s="32"/>
      <c r="F211" s="35"/>
      <c r="G211" s="10">
        <f t="shared" si="11"/>
      </c>
      <c r="H211" s="9">
        <f t="shared" si="12"/>
      </c>
      <c r="I211" s="9">
        <f t="shared" si="12"/>
      </c>
      <c r="J211">
        <f t="shared" si="10"/>
      </c>
    </row>
    <row r="212" spans="1:10" ht="12.75">
      <c r="A212" s="11"/>
      <c r="B212" s="11"/>
      <c r="C212" s="11"/>
      <c r="D212" s="11"/>
      <c r="E212" s="32"/>
      <c r="F212" s="35"/>
      <c r="G212" s="10">
        <f t="shared" si="11"/>
      </c>
      <c r="H212" s="9">
        <f t="shared" si="12"/>
      </c>
      <c r="I212" s="9">
        <f t="shared" si="12"/>
      </c>
      <c r="J212">
        <f t="shared" si="10"/>
      </c>
    </row>
    <row r="213" spans="1:10" ht="12.75">
      <c r="A213" s="11"/>
      <c r="B213" s="11"/>
      <c r="C213" s="11"/>
      <c r="D213" s="11"/>
      <c r="E213" s="32"/>
      <c r="F213" s="35"/>
      <c r="G213" s="10">
        <f t="shared" si="11"/>
      </c>
      <c r="H213" s="9">
        <f t="shared" si="12"/>
      </c>
      <c r="I213" s="9">
        <f t="shared" si="12"/>
      </c>
      <c r="J213">
        <f t="shared" si="10"/>
      </c>
    </row>
    <row r="214" spans="1:10" ht="12.75">
      <c r="A214" s="11"/>
      <c r="B214" s="11"/>
      <c r="C214" s="11"/>
      <c r="D214" s="11"/>
      <c r="E214" s="32"/>
      <c r="F214" s="35"/>
      <c r="G214" s="10">
        <f t="shared" si="11"/>
      </c>
      <c r="H214" s="9">
        <f t="shared" si="12"/>
      </c>
      <c r="I214" s="9">
        <f t="shared" si="12"/>
      </c>
      <c r="J214">
        <f t="shared" si="10"/>
      </c>
    </row>
    <row r="215" spans="1:10" ht="12.75">
      <c r="A215" s="11"/>
      <c r="B215" s="11"/>
      <c r="C215" s="11"/>
      <c r="D215" s="11"/>
      <c r="E215" s="32"/>
      <c r="F215" s="35"/>
      <c r="G215" s="10">
        <f t="shared" si="11"/>
      </c>
      <c r="H215" s="9">
        <f t="shared" si="12"/>
      </c>
      <c r="I215" s="9">
        <f t="shared" si="12"/>
      </c>
      <c r="J215">
        <f t="shared" si="10"/>
      </c>
    </row>
    <row r="216" spans="1:10" ht="12.75">
      <c r="A216" s="11"/>
      <c r="B216" s="11"/>
      <c r="C216" s="11"/>
      <c r="D216" s="11"/>
      <c r="E216" s="32"/>
      <c r="F216" s="35"/>
      <c r="G216" s="10">
        <f t="shared" si="11"/>
      </c>
      <c r="H216" s="9">
        <f t="shared" si="12"/>
      </c>
      <c r="I216" s="9">
        <f t="shared" si="12"/>
      </c>
      <c r="J216">
        <f t="shared" si="10"/>
      </c>
    </row>
    <row r="217" spans="1:10" ht="12.75">
      <c r="A217" s="11"/>
      <c r="B217" s="11"/>
      <c r="C217" s="11"/>
      <c r="D217" s="11"/>
      <c r="E217" s="32"/>
      <c r="F217" s="35"/>
      <c r="G217" s="10">
        <f t="shared" si="11"/>
      </c>
      <c r="H217" s="9">
        <f t="shared" si="12"/>
      </c>
      <c r="I217" s="9">
        <f t="shared" si="12"/>
      </c>
      <c r="J217">
        <f t="shared" si="10"/>
      </c>
    </row>
    <row r="218" spans="1:10" ht="12.75">
      <c r="A218" s="11"/>
      <c r="B218" s="11"/>
      <c r="C218" s="11"/>
      <c r="D218" s="11"/>
      <c r="E218" s="32"/>
      <c r="F218" s="35"/>
      <c r="G218" s="10">
        <f t="shared" si="11"/>
      </c>
      <c r="H218" s="9">
        <f t="shared" si="12"/>
      </c>
      <c r="I218" s="9">
        <f t="shared" si="12"/>
      </c>
      <c r="J218">
        <f t="shared" si="10"/>
      </c>
    </row>
    <row r="219" spans="1:10" ht="12.75">
      <c r="A219" s="11"/>
      <c r="B219" s="11"/>
      <c r="C219" s="11"/>
      <c r="D219" s="11"/>
      <c r="E219" s="32"/>
      <c r="F219" s="35"/>
      <c r="G219" s="10">
        <f t="shared" si="11"/>
      </c>
      <c r="H219" s="9">
        <f t="shared" si="12"/>
      </c>
      <c r="I219" s="9">
        <f t="shared" si="12"/>
      </c>
      <c r="J219">
        <f t="shared" si="10"/>
      </c>
    </row>
    <row r="220" spans="1:10" ht="12.75">
      <c r="A220" s="11"/>
      <c r="B220" s="11"/>
      <c r="C220" s="11"/>
      <c r="D220" s="11"/>
      <c r="E220" s="32"/>
      <c r="F220" s="35"/>
      <c r="G220" s="10">
        <f t="shared" si="11"/>
      </c>
      <c r="H220" s="9">
        <f t="shared" si="12"/>
      </c>
      <c r="I220" s="9">
        <f t="shared" si="12"/>
      </c>
      <c r="J220">
        <f t="shared" si="10"/>
      </c>
    </row>
    <row r="221" spans="1:10" ht="12.75">
      <c r="A221" s="11"/>
      <c r="B221" s="11"/>
      <c r="C221" s="11"/>
      <c r="D221" s="11"/>
      <c r="E221" s="32"/>
      <c r="F221" s="35"/>
      <c r="G221" s="10">
        <f t="shared" si="11"/>
      </c>
      <c r="H221" s="9">
        <f t="shared" si="12"/>
      </c>
      <c r="I221" s="9">
        <f t="shared" si="12"/>
      </c>
      <c r="J221">
        <f t="shared" si="10"/>
      </c>
    </row>
    <row r="222" spans="1:10" ht="12.75">
      <c r="A222" s="11"/>
      <c r="B222" s="11"/>
      <c r="C222" s="11"/>
      <c r="D222" s="11"/>
      <c r="E222" s="32"/>
      <c r="F222" s="35"/>
      <c r="G222" s="10">
        <f t="shared" si="11"/>
      </c>
      <c r="H222" s="9">
        <f t="shared" si="12"/>
      </c>
      <c r="I222" s="9">
        <f t="shared" si="12"/>
      </c>
      <c r="J222">
        <f t="shared" si="10"/>
      </c>
    </row>
    <row r="223" spans="1:10" ht="12.75">
      <c r="A223" s="11"/>
      <c r="B223" s="11"/>
      <c r="C223" s="11"/>
      <c r="D223" s="11"/>
      <c r="E223" s="32"/>
      <c r="F223" s="35"/>
      <c r="G223" s="10">
        <f t="shared" si="11"/>
      </c>
      <c r="H223" s="9">
        <f t="shared" si="12"/>
      </c>
      <c r="I223" s="9">
        <f t="shared" si="12"/>
      </c>
      <c r="J223">
        <f t="shared" si="10"/>
      </c>
    </row>
    <row r="224" spans="1:10" ht="12.75">
      <c r="A224" s="11"/>
      <c r="B224" s="11"/>
      <c r="C224" s="11"/>
      <c r="D224" s="11"/>
      <c r="E224" s="32"/>
      <c r="F224" s="35"/>
      <c r="G224" s="10">
        <f t="shared" si="11"/>
      </c>
      <c r="H224" s="9">
        <f t="shared" si="12"/>
      </c>
      <c r="I224" s="9">
        <f t="shared" si="12"/>
      </c>
      <c r="J224">
        <f t="shared" si="10"/>
      </c>
    </row>
    <row r="225" spans="1:10" ht="12.75">
      <c r="A225" s="11"/>
      <c r="B225" s="11"/>
      <c r="C225" s="11"/>
      <c r="D225" s="11"/>
      <c r="E225" s="32"/>
      <c r="F225" s="35"/>
      <c r="G225" s="10">
        <f t="shared" si="11"/>
      </c>
      <c r="H225" s="9">
        <f t="shared" si="12"/>
      </c>
      <c r="I225" s="9">
        <f t="shared" si="12"/>
      </c>
      <c r="J225">
        <f t="shared" si="10"/>
      </c>
    </row>
    <row r="226" spans="1:10" ht="12.75">
      <c r="A226" s="11"/>
      <c r="B226" s="11"/>
      <c r="C226" s="11"/>
      <c r="D226" s="11"/>
      <c r="E226" s="32"/>
      <c r="F226" s="35"/>
      <c r="G226" s="10">
        <f t="shared" si="11"/>
      </c>
      <c r="H226" s="9">
        <f t="shared" si="12"/>
      </c>
      <c r="I226" s="9">
        <f t="shared" si="12"/>
      </c>
      <c r="J226">
        <f t="shared" si="10"/>
      </c>
    </row>
    <row r="227" spans="1:10" ht="12.75">
      <c r="A227" s="11"/>
      <c r="B227" s="11"/>
      <c r="C227" s="11"/>
      <c r="D227" s="11"/>
      <c r="E227" s="32"/>
      <c r="F227" s="35"/>
      <c r="G227" s="10">
        <f t="shared" si="11"/>
      </c>
      <c r="H227" s="9">
        <f t="shared" si="12"/>
      </c>
      <c r="I227" s="9">
        <f t="shared" si="12"/>
      </c>
      <c r="J227">
        <f t="shared" si="10"/>
      </c>
    </row>
    <row r="228" spans="1:10" ht="12.75">
      <c r="A228" s="11"/>
      <c r="B228" s="11"/>
      <c r="C228" s="11"/>
      <c r="D228" s="11"/>
      <c r="E228" s="32"/>
      <c r="F228" s="35"/>
      <c r="G228" s="10">
        <f t="shared" si="11"/>
      </c>
      <c r="H228" s="9">
        <f t="shared" si="12"/>
      </c>
      <c r="I228" s="9">
        <f t="shared" si="12"/>
      </c>
      <c r="J228">
        <f t="shared" si="10"/>
      </c>
    </row>
    <row r="229" spans="1:10" ht="12.75">
      <c r="A229" s="11"/>
      <c r="B229" s="11"/>
      <c r="C229" s="11"/>
      <c r="D229" s="11"/>
      <c r="E229" s="32"/>
      <c r="F229" s="35"/>
      <c r="G229" s="10">
        <f t="shared" si="11"/>
      </c>
      <c r="H229" s="9">
        <f t="shared" si="12"/>
      </c>
      <c r="I229" s="9">
        <f t="shared" si="12"/>
      </c>
      <c r="J229">
        <f t="shared" si="10"/>
      </c>
    </row>
    <row r="230" spans="1:10" ht="12.75">
      <c r="A230" s="11"/>
      <c r="B230" s="11"/>
      <c r="C230" s="11"/>
      <c r="D230" s="11"/>
      <c r="E230" s="32"/>
      <c r="F230" s="35"/>
      <c r="G230" s="10">
        <f t="shared" si="11"/>
      </c>
      <c r="H230" s="9">
        <f t="shared" si="12"/>
      </c>
      <c r="I230" s="9">
        <f t="shared" si="12"/>
      </c>
      <c r="J230">
        <f t="shared" si="10"/>
      </c>
    </row>
    <row r="231" spans="1:10" ht="12.75">
      <c r="A231" s="11"/>
      <c r="B231" s="11"/>
      <c r="C231" s="11"/>
      <c r="D231" s="11"/>
      <c r="E231" s="32"/>
      <c r="F231" s="35"/>
      <c r="G231" s="10">
        <f t="shared" si="11"/>
      </c>
      <c r="H231" s="9">
        <f t="shared" si="12"/>
      </c>
      <c r="I231" s="9">
        <f t="shared" si="12"/>
      </c>
      <c r="J231">
        <f t="shared" si="10"/>
      </c>
    </row>
    <row r="232" spans="1:10" ht="12.75">
      <c r="A232" s="11"/>
      <c r="B232" s="11"/>
      <c r="C232" s="11"/>
      <c r="D232" s="11"/>
      <c r="E232" s="32"/>
      <c r="F232" s="35"/>
      <c r="G232" s="10">
        <f t="shared" si="11"/>
      </c>
      <c r="H232" s="9">
        <f t="shared" si="12"/>
      </c>
      <c r="I232" s="9">
        <f t="shared" si="12"/>
      </c>
      <c r="J232">
        <f t="shared" si="10"/>
      </c>
    </row>
    <row r="233" spans="1:10" ht="12.75">
      <c r="A233" s="11"/>
      <c r="B233" s="11"/>
      <c r="C233" s="11"/>
      <c r="D233" s="11"/>
      <c r="E233" s="32"/>
      <c r="F233" s="35"/>
      <c r="G233" s="10">
        <f t="shared" si="11"/>
      </c>
      <c r="H233" s="9">
        <f t="shared" si="12"/>
      </c>
      <c r="I233" s="9">
        <f t="shared" si="12"/>
      </c>
      <c r="J233">
        <f t="shared" si="10"/>
      </c>
    </row>
    <row r="234" spans="1:10" ht="12.75">
      <c r="A234" s="11"/>
      <c r="B234" s="11"/>
      <c r="C234" s="11"/>
      <c r="D234" s="11"/>
      <c r="E234" s="32"/>
      <c r="F234" s="35"/>
      <c r="G234" s="10">
        <f t="shared" si="11"/>
      </c>
      <c r="H234" s="9">
        <f t="shared" si="12"/>
      </c>
      <c r="I234" s="9">
        <f t="shared" si="12"/>
      </c>
      <c r="J234">
        <f t="shared" si="10"/>
      </c>
    </row>
    <row r="235" spans="1:10" ht="12.75">
      <c r="A235" s="11"/>
      <c r="B235" s="11"/>
      <c r="C235" s="11"/>
      <c r="D235" s="11"/>
      <c r="E235" s="32"/>
      <c r="F235" s="35"/>
      <c r="G235" s="10">
        <f t="shared" si="11"/>
      </c>
      <c r="H235" s="9">
        <f t="shared" si="12"/>
      </c>
      <c r="I235" s="9">
        <f t="shared" si="12"/>
      </c>
      <c r="J235">
        <f t="shared" si="10"/>
      </c>
    </row>
    <row r="236" spans="1:10" ht="12.75">
      <c r="A236" s="11"/>
      <c r="B236" s="11"/>
      <c r="C236" s="11"/>
      <c r="D236" s="11"/>
      <c r="E236" s="32"/>
      <c r="F236" s="35"/>
      <c r="G236" s="10">
        <f t="shared" si="11"/>
      </c>
      <c r="H236" s="9">
        <f t="shared" si="12"/>
      </c>
      <c r="I236" s="9">
        <f t="shared" si="12"/>
      </c>
      <c r="J236">
        <f t="shared" si="10"/>
      </c>
    </row>
    <row r="237" spans="1:10" ht="12.75">
      <c r="A237" s="11"/>
      <c r="B237" s="11"/>
      <c r="C237" s="11"/>
      <c r="D237" s="11"/>
      <c r="E237" s="32"/>
      <c r="F237" s="35"/>
      <c r="G237" s="10">
        <f t="shared" si="11"/>
      </c>
      <c r="H237" s="9">
        <f t="shared" si="12"/>
      </c>
      <c r="I237" s="9">
        <f t="shared" si="12"/>
      </c>
      <c r="J237">
        <f t="shared" si="10"/>
      </c>
    </row>
    <row r="238" spans="1:10" ht="12.75">
      <c r="A238" s="11"/>
      <c r="B238" s="11"/>
      <c r="C238" s="11"/>
      <c r="D238" s="11"/>
      <c r="E238" s="32"/>
      <c r="F238" s="35"/>
      <c r="G238" s="10">
        <f t="shared" si="11"/>
      </c>
      <c r="H238" s="9">
        <f t="shared" si="12"/>
      </c>
      <c r="I238" s="9">
        <f t="shared" si="12"/>
      </c>
      <c r="J238">
        <f t="shared" si="10"/>
      </c>
    </row>
    <row r="239" spans="1:10" ht="12.75">
      <c r="A239" s="11"/>
      <c r="B239" s="11"/>
      <c r="C239" s="11"/>
      <c r="D239" s="11"/>
      <c r="E239" s="32"/>
      <c r="F239" s="35"/>
      <c r="G239" s="10">
        <f t="shared" si="11"/>
      </c>
      <c r="H239" s="9">
        <f t="shared" si="12"/>
      </c>
      <c r="I239" s="9">
        <f t="shared" si="12"/>
      </c>
      <c r="J239">
        <f t="shared" si="10"/>
      </c>
    </row>
    <row r="240" spans="1:10" ht="12.75">
      <c r="A240" s="11"/>
      <c r="B240" s="11"/>
      <c r="C240" s="11"/>
      <c r="D240" s="11"/>
      <c r="E240" s="32"/>
      <c r="F240" s="35"/>
      <c r="G240" s="10">
        <f t="shared" si="11"/>
      </c>
      <c r="H240" s="9">
        <f t="shared" si="12"/>
      </c>
      <c r="I240" s="9">
        <f t="shared" si="12"/>
      </c>
      <c r="J240">
        <f t="shared" si="10"/>
      </c>
    </row>
    <row r="241" spans="1:10" ht="12.75">
      <c r="A241" s="11"/>
      <c r="B241" s="11"/>
      <c r="C241" s="11"/>
      <c r="D241" s="11"/>
      <c r="E241" s="32"/>
      <c r="F241" s="35"/>
      <c r="G241" s="10">
        <f t="shared" si="11"/>
      </c>
      <c r="H241" s="9">
        <f t="shared" si="12"/>
      </c>
      <c r="I241" s="9">
        <f t="shared" si="12"/>
      </c>
      <c r="J241">
        <f t="shared" si="10"/>
      </c>
    </row>
    <row r="242" spans="1:10" ht="12.75">
      <c r="A242" s="11"/>
      <c r="B242" s="11"/>
      <c r="C242" s="11"/>
      <c r="D242" s="11"/>
      <c r="E242" s="32"/>
      <c r="F242" s="35"/>
      <c r="G242" s="10">
        <f t="shared" si="11"/>
      </c>
      <c r="H242" s="9">
        <f t="shared" si="12"/>
      </c>
      <c r="I242" s="9">
        <f t="shared" si="12"/>
      </c>
      <c r="J242">
        <f t="shared" si="10"/>
      </c>
    </row>
    <row r="243" spans="1:10" ht="12.75">
      <c r="A243" s="11"/>
      <c r="B243" s="11"/>
      <c r="C243" s="11"/>
      <c r="D243" s="11"/>
      <c r="E243" s="32"/>
      <c r="F243" s="35"/>
      <c r="G243" s="10">
        <f t="shared" si="11"/>
      </c>
      <c r="H243" s="9">
        <f t="shared" si="12"/>
      </c>
      <c r="I243" s="9">
        <f t="shared" si="12"/>
      </c>
      <c r="J243">
        <f t="shared" si="10"/>
      </c>
    </row>
    <row r="244" spans="1:10" ht="12.75">
      <c r="A244" s="11"/>
      <c r="B244" s="11"/>
      <c r="C244" s="11"/>
      <c r="D244" s="11"/>
      <c r="E244" s="32"/>
      <c r="F244" s="35"/>
      <c r="G244" s="10">
        <f t="shared" si="11"/>
      </c>
      <c r="H244" s="9">
        <f t="shared" si="12"/>
      </c>
      <c r="I244" s="9">
        <f t="shared" si="12"/>
      </c>
      <c r="J244">
        <f t="shared" si="10"/>
      </c>
    </row>
    <row r="245" spans="1:10" ht="12.75">
      <c r="A245" s="11"/>
      <c r="B245" s="11"/>
      <c r="C245" s="11"/>
      <c r="D245" s="11"/>
      <c r="E245" s="32"/>
      <c r="F245" s="35"/>
      <c r="G245" s="10">
        <f t="shared" si="11"/>
      </c>
      <c r="H245" s="9">
        <f t="shared" si="12"/>
      </c>
      <c r="I245" s="9">
        <f t="shared" si="12"/>
      </c>
      <c r="J245">
        <f t="shared" si="10"/>
      </c>
    </row>
    <row r="246" spans="1:10" ht="12.75">
      <c r="A246" s="11"/>
      <c r="B246" s="11"/>
      <c r="C246" s="11"/>
      <c r="D246" s="11"/>
      <c r="E246" s="32"/>
      <c r="F246" s="35"/>
      <c r="G246" s="10">
        <f t="shared" si="11"/>
      </c>
      <c r="H246" s="9">
        <f t="shared" si="12"/>
      </c>
      <c r="I246" s="9">
        <f t="shared" si="12"/>
      </c>
      <c r="J246">
        <f t="shared" si="10"/>
      </c>
    </row>
    <row r="247" spans="1:10" ht="12.75">
      <c r="A247" s="11"/>
      <c r="B247" s="11"/>
      <c r="C247" s="11"/>
      <c r="D247" s="11"/>
      <c r="E247" s="32"/>
      <c r="F247" s="35"/>
      <c r="G247" s="10">
        <f t="shared" si="11"/>
      </c>
      <c r="H247" s="9">
        <f t="shared" si="12"/>
      </c>
      <c r="I247" s="9">
        <f t="shared" si="12"/>
      </c>
      <c r="J247">
        <f t="shared" si="10"/>
      </c>
    </row>
    <row r="248" spans="1:10" ht="12.75">
      <c r="A248" s="11"/>
      <c r="B248" s="11"/>
      <c r="C248" s="11"/>
      <c r="D248" s="11"/>
      <c r="E248" s="32"/>
      <c r="F248" s="35"/>
      <c r="G248" s="10">
        <f t="shared" si="11"/>
      </c>
      <c r="H248" s="9">
        <f t="shared" si="12"/>
      </c>
      <c r="I248" s="9">
        <f t="shared" si="12"/>
      </c>
      <c r="J248">
        <f t="shared" si="10"/>
      </c>
    </row>
    <row r="249" spans="1:10" ht="12.75">
      <c r="A249" s="11"/>
      <c r="B249" s="11"/>
      <c r="C249" s="11"/>
      <c r="D249" s="11"/>
      <c r="E249" s="32"/>
      <c r="F249" s="35"/>
      <c r="G249" s="10">
        <f t="shared" si="11"/>
      </c>
      <c r="H249" s="9">
        <f t="shared" si="12"/>
      </c>
      <c r="I249" s="9">
        <f t="shared" si="12"/>
      </c>
      <c r="J249">
        <f t="shared" si="10"/>
      </c>
    </row>
    <row r="250" spans="1:10" ht="12.75">
      <c r="A250" s="11"/>
      <c r="B250" s="11"/>
      <c r="C250" s="11"/>
      <c r="D250" s="11"/>
      <c r="E250" s="32"/>
      <c r="F250" s="35"/>
      <c r="G250" s="10">
        <f t="shared" si="11"/>
      </c>
      <c r="H250" s="9">
        <f t="shared" si="12"/>
      </c>
      <c r="I250" s="9">
        <f t="shared" si="12"/>
      </c>
      <c r="J250">
        <f t="shared" si="10"/>
      </c>
    </row>
    <row r="251" spans="1:10" ht="12.75">
      <c r="A251" s="11"/>
      <c r="B251" s="11"/>
      <c r="C251" s="11"/>
      <c r="D251" s="11"/>
      <c r="E251" s="32"/>
      <c r="F251" s="35"/>
      <c r="G251" s="10">
        <f t="shared" si="11"/>
      </c>
      <c r="H251" s="9">
        <f t="shared" si="12"/>
      </c>
      <c r="I251" s="9">
        <f t="shared" si="12"/>
      </c>
      <c r="J251">
        <f t="shared" si="10"/>
      </c>
    </row>
    <row r="252" spans="1:10" ht="12.75">
      <c r="A252" s="11"/>
      <c r="B252" s="11"/>
      <c r="C252" s="11"/>
      <c r="D252" s="11"/>
      <c r="E252" s="32"/>
      <c r="F252" s="35"/>
      <c r="G252" s="10">
        <f t="shared" si="11"/>
      </c>
      <c r="H252" s="9">
        <f t="shared" si="12"/>
      </c>
      <c r="I252" s="9">
        <f t="shared" si="12"/>
      </c>
      <c r="J252">
        <f t="shared" si="10"/>
      </c>
    </row>
    <row r="253" spans="1:10" ht="12.75">
      <c r="A253" s="11"/>
      <c r="B253" s="11"/>
      <c r="C253" s="11"/>
      <c r="D253" s="11"/>
      <c r="E253" s="32"/>
      <c r="F253" s="35"/>
      <c r="G253" s="10">
        <f t="shared" si="11"/>
      </c>
      <c r="H253" s="9">
        <f t="shared" si="12"/>
      </c>
      <c r="I253" s="9">
        <f t="shared" si="12"/>
      </c>
      <c r="J253">
        <f t="shared" si="10"/>
      </c>
    </row>
    <row r="254" spans="1:10" ht="12.75">
      <c r="A254" s="11"/>
      <c r="B254" s="11"/>
      <c r="C254" s="11"/>
      <c r="D254" s="11"/>
      <c r="E254" s="32"/>
      <c r="F254" s="35"/>
      <c r="G254" s="10">
        <f t="shared" si="11"/>
      </c>
      <c r="H254" s="9">
        <f t="shared" si="12"/>
      </c>
      <c r="I254" s="9">
        <f t="shared" si="12"/>
      </c>
      <c r="J254">
        <f t="shared" si="10"/>
      </c>
    </row>
    <row r="255" spans="1:10" ht="12.75">
      <c r="A255" s="11"/>
      <c r="B255" s="11"/>
      <c r="C255" s="11"/>
      <c r="D255" s="11"/>
      <c r="E255" s="32"/>
      <c r="F255" s="35"/>
      <c r="G255" s="10">
        <f t="shared" si="11"/>
      </c>
      <c r="H255" s="9">
        <f t="shared" si="12"/>
      </c>
      <c r="I255" s="9">
        <f t="shared" si="12"/>
      </c>
      <c r="J255">
        <f t="shared" si="10"/>
      </c>
    </row>
    <row r="256" spans="1:10" ht="12.75">
      <c r="A256" s="11"/>
      <c r="B256" s="11"/>
      <c r="C256" s="11"/>
      <c r="D256" s="11"/>
      <c r="E256" s="32"/>
      <c r="F256" s="35"/>
      <c r="G256" s="10">
        <f t="shared" si="11"/>
      </c>
      <c r="H256" s="9">
        <f t="shared" si="12"/>
      </c>
      <c r="I256" s="9">
        <f t="shared" si="12"/>
      </c>
      <c r="J256">
        <f t="shared" si="10"/>
      </c>
    </row>
    <row r="257" spans="1:10" ht="12.75">
      <c r="A257" s="11"/>
      <c r="B257" s="11"/>
      <c r="C257" s="11"/>
      <c r="D257" s="11"/>
      <c r="E257" s="32"/>
      <c r="F257" s="35"/>
      <c r="G257" s="10">
        <f t="shared" si="11"/>
      </c>
      <c r="H257" s="9">
        <f t="shared" si="12"/>
      </c>
      <c r="I257" s="9">
        <f t="shared" si="12"/>
      </c>
      <c r="J257">
        <f t="shared" si="10"/>
      </c>
    </row>
    <row r="258" spans="1:10" ht="12.75">
      <c r="A258" s="11"/>
      <c r="B258" s="11"/>
      <c r="C258" s="11"/>
      <c r="D258" s="11"/>
      <c r="E258" s="32"/>
      <c r="F258" s="35"/>
      <c r="G258" s="10">
        <f t="shared" si="11"/>
      </c>
      <c r="H258" s="9">
        <f t="shared" si="12"/>
      </c>
      <c r="I258" s="9">
        <f t="shared" si="12"/>
      </c>
      <c r="J258">
        <f t="shared" si="10"/>
      </c>
    </row>
    <row r="259" spans="1:10" ht="12.75">
      <c r="A259" s="11"/>
      <c r="B259" s="11"/>
      <c r="C259" s="11"/>
      <c r="D259" s="11"/>
      <c r="E259" s="32"/>
      <c r="F259" s="35"/>
      <c r="G259" s="10">
        <f t="shared" si="11"/>
      </c>
      <c r="H259" s="9">
        <f t="shared" si="12"/>
      </c>
      <c r="I259" s="9">
        <f t="shared" si="12"/>
      </c>
      <c r="J259">
        <f t="shared" si="10"/>
      </c>
    </row>
    <row r="260" spans="1:10" ht="12.75">
      <c r="A260" s="11"/>
      <c r="B260" s="11"/>
      <c r="C260" s="11"/>
      <c r="D260" s="11"/>
      <c r="E260" s="32"/>
      <c r="F260" s="35"/>
      <c r="G260" s="10">
        <f t="shared" si="11"/>
      </c>
      <c r="H260" s="9">
        <f t="shared" si="12"/>
      </c>
      <c r="I260" s="9">
        <f t="shared" si="12"/>
      </c>
      <c r="J260">
        <f t="shared" si="10"/>
      </c>
    </row>
    <row r="261" spans="1:10" ht="12.75">
      <c r="A261" s="11"/>
      <c r="B261" s="11"/>
      <c r="C261" s="11"/>
      <c r="D261" s="11"/>
      <c r="E261" s="32"/>
      <c r="F261" s="35"/>
      <c r="G261" s="10">
        <f t="shared" si="11"/>
      </c>
      <c r="H261" s="9">
        <f t="shared" si="12"/>
      </c>
      <c r="I261" s="9">
        <f t="shared" si="12"/>
      </c>
      <c r="J261">
        <f t="shared" si="10"/>
      </c>
    </row>
    <row r="262" spans="1:10" ht="12.75">
      <c r="A262" s="11"/>
      <c r="B262" s="11"/>
      <c r="C262" s="11"/>
      <c r="D262" s="11"/>
      <c r="E262" s="32"/>
      <c r="F262" s="35"/>
      <c r="G262" s="10">
        <f t="shared" si="11"/>
      </c>
      <c r="H262" s="9">
        <f t="shared" si="12"/>
      </c>
      <c r="I262" s="9">
        <f t="shared" si="12"/>
      </c>
      <c r="J262">
        <f t="shared" si="10"/>
      </c>
    </row>
    <row r="263" spans="1:10" ht="12.75">
      <c r="A263" s="11"/>
      <c r="B263" s="11"/>
      <c r="C263" s="11"/>
      <c r="D263" s="11"/>
      <c r="E263" s="32"/>
      <c r="F263" s="35"/>
      <c r="G263" s="10">
        <f t="shared" si="11"/>
      </c>
      <c r="H263" s="9">
        <f t="shared" si="12"/>
      </c>
      <c r="I263" s="9">
        <f t="shared" si="12"/>
      </c>
      <c r="J263">
        <f t="shared" si="10"/>
      </c>
    </row>
    <row r="264" spans="1:10" ht="12.75">
      <c r="A264" s="11"/>
      <c r="B264" s="11"/>
      <c r="C264" s="11"/>
      <c r="D264" s="11"/>
      <c r="E264" s="32"/>
      <c r="F264" s="35"/>
      <c r="G264" s="10">
        <f t="shared" si="11"/>
      </c>
      <c r="H264" s="9">
        <f t="shared" si="12"/>
      </c>
      <c r="I264" s="9">
        <f t="shared" si="12"/>
      </c>
      <c r="J264">
        <f aca="true" t="shared" si="13" ref="J264:J327">IF(UPPER($E264)="SSB","59",IF(UPPER($E264)="CW","599",""))</f>
      </c>
    </row>
    <row r="265" spans="1:10" ht="12.75">
      <c r="A265" s="11"/>
      <c r="B265" s="11"/>
      <c r="C265" s="11"/>
      <c r="D265" s="11"/>
      <c r="E265" s="32"/>
      <c r="F265" s="35"/>
      <c r="G265" s="10">
        <f aca="true" t="shared" si="14" ref="G265:G328">IF(LEN(E265)&gt;1,G264+1,"")</f>
      </c>
      <c r="H265" s="9">
        <f aca="true" t="shared" si="15" ref="H265:I328">IF(UPPER($B265)="SSB","59",IF(UPPER($B265)="CW","599",""))</f>
      </c>
      <c r="I265" s="9">
        <f t="shared" si="15"/>
      </c>
      <c r="J265">
        <f t="shared" si="13"/>
      </c>
    </row>
    <row r="266" spans="1:10" ht="12.75">
      <c r="A266" s="11"/>
      <c r="B266" s="11"/>
      <c r="C266" s="11"/>
      <c r="D266" s="11"/>
      <c r="E266" s="32"/>
      <c r="F266" s="35"/>
      <c r="G266" s="10">
        <f t="shared" si="14"/>
      </c>
      <c r="H266" s="9">
        <f t="shared" si="15"/>
      </c>
      <c r="I266" s="9">
        <f t="shared" si="15"/>
      </c>
      <c r="J266">
        <f t="shared" si="13"/>
      </c>
    </row>
    <row r="267" spans="1:10" ht="12.75">
      <c r="A267" s="11"/>
      <c r="B267" s="11"/>
      <c r="C267" s="11"/>
      <c r="D267" s="11"/>
      <c r="E267" s="32"/>
      <c r="F267" s="35"/>
      <c r="G267" s="10">
        <f t="shared" si="14"/>
      </c>
      <c r="H267" s="9">
        <f t="shared" si="15"/>
      </c>
      <c r="I267" s="9">
        <f t="shared" si="15"/>
      </c>
      <c r="J267">
        <f t="shared" si="13"/>
      </c>
    </row>
    <row r="268" spans="1:10" ht="12.75">
      <c r="A268" s="11"/>
      <c r="B268" s="11"/>
      <c r="C268" s="11"/>
      <c r="D268" s="11"/>
      <c r="E268" s="32"/>
      <c r="F268" s="35"/>
      <c r="G268" s="10">
        <f t="shared" si="14"/>
      </c>
      <c r="H268" s="9">
        <f t="shared" si="15"/>
      </c>
      <c r="I268" s="9">
        <f t="shared" si="15"/>
      </c>
      <c r="J268">
        <f t="shared" si="13"/>
      </c>
    </row>
    <row r="269" spans="1:10" ht="12.75">
      <c r="A269" s="11"/>
      <c r="B269" s="11"/>
      <c r="C269" s="11"/>
      <c r="D269" s="11"/>
      <c r="E269" s="32"/>
      <c r="F269" s="35"/>
      <c r="G269" s="10">
        <f t="shared" si="14"/>
      </c>
      <c r="H269" s="9">
        <f t="shared" si="15"/>
      </c>
      <c r="I269" s="9">
        <f t="shared" si="15"/>
      </c>
      <c r="J269">
        <f t="shared" si="13"/>
      </c>
    </row>
    <row r="270" spans="1:10" ht="12.75">
      <c r="A270" s="11"/>
      <c r="B270" s="11"/>
      <c r="C270" s="11"/>
      <c r="D270" s="11"/>
      <c r="E270" s="32"/>
      <c r="F270" s="35"/>
      <c r="G270" s="10">
        <f t="shared" si="14"/>
      </c>
      <c r="H270" s="9">
        <f t="shared" si="15"/>
      </c>
      <c r="I270" s="9">
        <f t="shared" si="15"/>
      </c>
      <c r="J270">
        <f t="shared" si="13"/>
      </c>
    </row>
    <row r="271" spans="1:10" ht="12.75">
      <c r="A271" s="11"/>
      <c r="B271" s="11"/>
      <c r="C271" s="11"/>
      <c r="D271" s="11"/>
      <c r="E271" s="32"/>
      <c r="F271" s="35"/>
      <c r="G271" s="10">
        <f t="shared" si="14"/>
      </c>
      <c r="H271" s="9">
        <f t="shared" si="15"/>
      </c>
      <c r="I271" s="9">
        <f t="shared" si="15"/>
      </c>
      <c r="J271">
        <f t="shared" si="13"/>
      </c>
    </row>
    <row r="272" spans="1:10" ht="12.75">
      <c r="A272" s="11"/>
      <c r="B272" s="11"/>
      <c r="C272" s="11"/>
      <c r="D272" s="11"/>
      <c r="E272" s="32"/>
      <c r="F272" s="35"/>
      <c r="G272" s="10">
        <f t="shared" si="14"/>
      </c>
      <c r="H272" s="9">
        <f t="shared" si="15"/>
      </c>
      <c r="I272" s="9">
        <f t="shared" si="15"/>
      </c>
      <c r="J272">
        <f t="shared" si="13"/>
      </c>
    </row>
    <row r="273" spans="1:10" ht="12.75">
      <c r="A273" s="11"/>
      <c r="B273" s="11"/>
      <c r="C273" s="11"/>
      <c r="D273" s="11"/>
      <c r="E273" s="32"/>
      <c r="F273" s="35"/>
      <c r="G273" s="10">
        <f t="shared" si="14"/>
      </c>
      <c r="H273" s="9">
        <f t="shared" si="15"/>
      </c>
      <c r="I273" s="9">
        <f t="shared" si="15"/>
      </c>
      <c r="J273">
        <f t="shared" si="13"/>
      </c>
    </row>
    <row r="274" spans="1:10" ht="12.75">
      <c r="A274" s="11"/>
      <c r="B274" s="11"/>
      <c r="C274" s="11"/>
      <c r="D274" s="11"/>
      <c r="E274" s="32"/>
      <c r="F274" s="35"/>
      <c r="G274" s="10">
        <f t="shared" si="14"/>
      </c>
      <c r="H274" s="9">
        <f t="shared" si="15"/>
      </c>
      <c r="I274" s="9">
        <f t="shared" si="15"/>
      </c>
      <c r="J274">
        <f t="shared" si="13"/>
      </c>
    </row>
    <row r="275" spans="1:10" ht="12.75">
      <c r="A275" s="11"/>
      <c r="B275" s="11"/>
      <c r="C275" s="11"/>
      <c r="D275" s="11"/>
      <c r="E275" s="32"/>
      <c r="F275" s="35"/>
      <c r="G275" s="10">
        <f t="shared" si="14"/>
      </c>
      <c r="H275" s="9">
        <f t="shared" si="15"/>
      </c>
      <c r="I275" s="9">
        <f t="shared" si="15"/>
      </c>
      <c r="J275">
        <f t="shared" si="13"/>
      </c>
    </row>
    <row r="276" spans="1:10" ht="12.75">
      <c r="A276" s="11"/>
      <c r="B276" s="11"/>
      <c r="C276" s="11"/>
      <c r="D276" s="11"/>
      <c r="E276" s="32"/>
      <c r="F276" s="35"/>
      <c r="G276" s="10">
        <f t="shared" si="14"/>
      </c>
      <c r="H276" s="9">
        <f t="shared" si="15"/>
      </c>
      <c r="I276" s="9">
        <f t="shared" si="15"/>
      </c>
      <c r="J276">
        <f t="shared" si="13"/>
      </c>
    </row>
    <row r="277" spans="1:10" ht="12.75">
      <c r="A277" s="11"/>
      <c r="B277" s="11"/>
      <c r="C277" s="11"/>
      <c r="D277" s="11"/>
      <c r="E277" s="32"/>
      <c r="F277" s="35"/>
      <c r="G277" s="10">
        <f t="shared" si="14"/>
      </c>
      <c r="H277" s="9">
        <f t="shared" si="15"/>
      </c>
      <c r="I277" s="9">
        <f t="shared" si="15"/>
      </c>
      <c r="J277">
        <f t="shared" si="13"/>
      </c>
    </row>
    <row r="278" spans="1:10" ht="12.75">
      <c r="A278" s="11"/>
      <c r="B278" s="11"/>
      <c r="C278" s="11"/>
      <c r="D278" s="11"/>
      <c r="E278" s="32"/>
      <c r="F278" s="35"/>
      <c r="G278" s="10">
        <f t="shared" si="14"/>
      </c>
      <c r="H278" s="9">
        <f t="shared" si="15"/>
      </c>
      <c r="I278" s="9">
        <f t="shared" si="15"/>
      </c>
      <c r="J278">
        <f t="shared" si="13"/>
      </c>
    </row>
    <row r="279" spans="1:10" ht="12.75">
      <c r="A279" s="11"/>
      <c r="B279" s="11"/>
      <c r="C279" s="11"/>
      <c r="D279" s="11"/>
      <c r="E279" s="32"/>
      <c r="F279" s="35"/>
      <c r="G279" s="10">
        <f t="shared" si="14"/>
      </c>
      <c r="H279" s="9">
        <f t="shared" si="15"/>
      </c>
      <c r="I279" s="9">
        <f t="shared" si="15"/>
      </c>
      <c r="J279">
        <f t="shared" si="13"/>
      </c>
    </row>
    <row r="280" spans="1:10" ht="12.75">
      <c r="A280" s="11"/>
      <c r="B280" s="11"/>
      <c r="C280" s="11"/>
      <c r="D280" s="11"/>
      <c r="E280" s="32"/>
      <c r="F280" s="35"/>
      <c r="G280" s="10">
        <f t="shared" si="14"/>
      </c>
      <c r="H280" s="9">
        <f t="shared" si="15"/>
      </c>
      <c r="I280" s="9">
        <f t="shared" si="15"/>
      </c>
      <c r="J280">
        <f t="shared" si="13"/>
      </c>
    </row>
    <row r="281" spans="1:10" ht="12.75">
      <c r="A281" s="11"/>
      <c r="B281" s="11"/>
      <c r="C281" s="11"/>
      <c r="D281" s="11"/>
      <c r="E281" s="32"/>
      <c r="F281" s="35"/>
      <c r="G281" s="10">
        <f t="shared" si="14"/>
      </c>
      <c r="H281" s="9">
        <f t="shared" si="15"/>
      </c>
      <c r="I281" s="9">
        <f t="shared" si="15"/>
      </c>
      <c r="J281">
        <f t="shared" si="13"/>
      </c>
    </row>
    <row r="282" spans="1:10" ht="12.75">
      <c r="A282" s="11"/>
      <c r="B282" s="11"/>
      <c r="C282" s="11"/>
      <c r="D282" s="11"/>
      <c r="E282" s="32"/>
      <c r="F282" s="35"/>
      <c r="G282" s="10">
        <f t="shared" si="14"/>
      </c>
      <c r="H282" s="9">
        <f t="shared" si="15"/>
      </c>
      <c r="I282" s="9">
        <f t="shared" si="15"/>
      </c>
      <c r="J282">
        <f t="shared" si="13"/>
      </c>
    </row>
    <row r="283" spans="1:10" ht="12.75">
      <c r="A283" s="11"/>
      <c r="B283" s="11"/>
      <c r="C283" s="11"/>
      <c r="D283" s="11"/>
      <c r="E283" s="32"/>
      <c r="F283" s="35"/>
      <c r="G283" s="10">
        <f t="shared" si="14"/>
      </c>
      <c r="H283" s="9">
        <f t="shared" si="15"/>
      </c>
      <c r="I283" s="9">
        <f t="shared" si="15"/>
      </c>
      <c r="J283">
        <f t="shared" si="13"/>
      </c>
    </row>
    <row r="284" spans="1:10" ht="12.75">
      <c r="A284" s="11"/>
      <c r="B284" s="11"/>
      <c r="C284" s="11"/>
      <c r="D284" s="11"/>
      <c r="E284" s="32"/>
      <c r="F284" s="35"/>
      <c r="G284" s="10">
        <f t="shared" si="14"/>
      </c>
      <c r="H284" s="9">
        <f t="shared" si="15"/>
      </c>
      <c r="I284" s="9">
        <f t="shared" si="15"/>
      </c>
      <c r="J284">
        <f t="shared" si="13"/>
      </c>
    </row>
    <row r="285" spans="1:10" ht="12.75">
      <c r="A285" s="11"/>
      <c r="B285" s="11"/>
      <c r="C285" s="11"/>
      <c r="D285" s="11"/>
      <c r="E285" s="32"/>
      <c r="F285" s="35"/>
      <c r="G285" s="10">
        <f t="shared" si="14"/>
      </c>
      <c r="H285" s="9">
        <f t="shared" si="15"/>
      </c>
      <c r="I285" s="9">
        <f t="shared" si="15"/>
      </c>
      <c r="J285">
        <f t="shared" si="13"/>
      </c>
    </row>
    <row r="286" spans="1:10" ht="12.75">
      <c r="A286" s="11"/>
      <c r="B286" s="11"/>
      <c r="C286" s="11"/>
      <c r="D286" s="11"/>
      <c r="E286" s="32"/>
      <c r="F286" s="35"/>
      <c r="G286" s="10">
        <f t="shared" si="14"/>
      </c>
      <c r="H286" s="9">
        <f t="shared" si="15"/>
      </c>
      <c r="I286" s="9">
        <f t="shared" si="15"/>
      </c>
      <c r="J286">
        <f t="shared" si="13"/>
      </c>
    </row>
    <row r="287" spans="1:10" ht="12.75">
      <c r="A287" s="11"/>
      <c r="B287" s="11"/>
      <c r="C287" s="11"/>
      <c r="D287" s="11"/>
      <c r="E287" s="32"/>
      <c r="F287" s="35"/>
      <c r="G287" s="10">
        <f t="shared" si="14"/>
      </c>
      <c r="H287" s="9">
        <f t="shared" si="15"/>
      </c>
      <c r="I287" s="9">
        <f t="shared" si="15"/>
      </c>
      <c r="J287">
        <f t="shared" si="13"/>
      </c>
    </row>
    <row r="288" spans="1:10" ht="12.75">
      <c r="A288" s="11"/>
      <c r="B288" s="11"/>
      <c r="C288" s="11"/>
      <c r="D288" s="11"/>
      <c r="E288" s="32"/>
      <c r="F288" s="35"/>
      <c r="G288" s="10">
        <f t="shared" si="14"/>
      </c>
      <c r="H288" s="9">
        <f t="shared" si="15"/>
      </c>
      <c r="I288" s="9">
        <f t="shared" si="15"/>
      </c>
      <c r="J288">
        <f t="shared" si="13"/>
      </c>
    </row>
    <row r="289" spans="1:10" ht="12.75">
      <c r="A289" s="11"/>
      <c r="B289" s="11"/>
      <c r="C289" s="11"/>
      <c r="D289" s="11"/>
      <c r="E289" s="32"/>
      <c r="F289" s="35"/>
      <c r="G289" s="10">
        <f t="shared" si="14"/>
      </c>
      <c r="H289" s="9">
        <f t="shared" si="15"/>
      </c>
      <c r="I289" s="9">
        <f t="shared" si="15"/>
      </c>
      <c r="J289">
        <f t="shared" si="13"/>
      </c>
    </row>
    <row r="290" spans="1:10" ht="12.75">
      <c r="A290" s="11"/>
      <c r="B290" s="11"/>
      <c r="C290" s="11"/>
      <c r="D290" s="11"/>
      <c r="E290" s="32"/>
      <c r="F290" s="35"/>
      <c r="G290" s="10">
        <f t="shared" si="14"/>
      </c>
      <c r="H290" s="9">
        <f t="shared" si="15"/>
      </c>
      <c r="I290" s="9">
        <f t="shared" si="15"/>
      </c>
      <c r="J290">
        <f t="shared" si="13"/>
      </c>
    </row>
    <row r="291" spans="1:10" ht="12.75">
      <c r="A291" s="11"/>
      <c r="B291" s="11"/>
      <c r="C291" s="11"/>
      <c r="D291" s="11"/>
      <c r="E291" s="32"/>
      <c r="F291" s="35"/>
      <c r="G291" s="10">
        <f t="shared" si="14"/>
      </c>
      <c r="H291" s="9">
        <f t="shared" si="15"/>
      </c>
      <c r="I291" s="9">
        <f t="shared" si="15"/>
      </c>
      <c r="J291">
        <f t="shared" si="13"/>
      </c>
    </row>
    <row r="292" spans="1:10" ht="12.75">
      <c r="A292" s="11"/>
      <c r="B292" s="11"/>
      <c r="C292" s="11"/>
      <c r="D292" s="11"/>
      <c r="E292" s="32"/>
      <c r="F292" s="35"/>
      <c r="G292" s="10">
        <f t="shared" si="14"/>
      </c>
      <c r="H292" s="9">
        <f t="shared" si="15"/>
      </c>
      <c r="I292" s="9">
        <f t="shared" si="15"/>
      </c>
      <c r="J292">
        <f t="shared" si="13"/>
      </c>
    </row>
    <row r="293" spans="1:10" ht="12.75">
      <c r="A293" s="11"/>
      <c r="B293" s="11"/>
      <c r="C293" s="11"/>
      <c r="D293" s="11"/>
      <c r="E293" s="32"/>
      <c r="F293" s="35"/>
      <c r="G293" s="10">
        <f t="shared" si="14"/>
      </c>
      <c r="H293" s="9">
        <f t="shared" si="15"/>
      </c>
      <c r="I293" s="9">
        <f t="shared" si="15"/>
      </c>
      <c r="J293">
        <f t="shared" si="13"/>
      </c>
    </row>
    <row r="294" spans="1:10" ht="12.75">
      <c r="A294" s="11"/>
      <c r="B294" s="11"/>
      <c r="C294" s="11"/>
      <c r="D294" s="11"/>
      <c r="E294" s="32"/>
      <c r="F294" s="35"/>
      <c r="G294" s="10">
        <f t="shared" si="14"/>
      </c>
      <c r="H294" s="9">
        <f t="shared" si="15"/>
      </c>
      <c r="I294" s="9">
        <f t="shared" si="15"/>
      </c>
      <c r="J294">
        <f t="shared" si="13"/>
      </c>
    </row>
    <row r="295" spans="1:10" ht="12.75">
      <c r="A295" s="11"/>
      <c r="B295" s="11"/>
      <c r="C295" s="11"/>
      <c r="D295" s="11"/>
      <c r="E295" s="32"/>
      <c r="F295" s="35"/>
      <c r="G295" s="10">
        <f t="shared" si="14"/>
      </c>
      <c r="H295" s="9">
        <f t="shared" si="15"/>
      </c>
      <c r="I295" s="9">
        <f t="shared" si="15"/>
      </c>
      <c r="J295">
        <f t="shared" si="13"/>
      </c>
    </row>
    <row r="296" spans="1:10" ht="12.75">
      <c r="A296" s="11"/>
      <c r="B296" s="11"/>
      <c r="C296" s="11"/>
      <c r="D296" s="11"/>
      <c r="E296" s="32"/>
      <c r="F296" s="35"/>
      <c r="G296" s="10">
        <f t="shared" si="14"/>
      </c>
      <c r="H296" s="9">
        <f t="shared" si="15"/>
      </c>
      <c r="I296" s="9">
        <f t="shared" si="15"/>
      </c>
      <c r="J296">
        <f t="shared" si="13"/>
      </c>
    </row>
    <row r="297" spans="1:10" ht="12.75">
      <c r="A297" s="11"/>
      <c r="B297" s="11"/>
      <c r="C297" s="11"/>
      <c r="D297" s="11"/>
      <c r="E297" s="32"/>
      <c r="F297" s="35"/>
      <c r="G297" s="10">
        <f t="shared" si="14"/>
      </c>
      <c r="H297" s="9">
        <f t="shared" si="15"/>
      </c>
      <c r="I297" s="9">
        <f t="shared" si="15"/>
      </c>
      <c r="J297">
        <f t="shared" si="13"/>
      </c>
    </row>
    <row r="298" spans="1:10" ht="12.75">
      <c r="A298" s="11"/>
      <c r="B298" s="11"/>
      <c r="C298" s="11"/>
      <c r="D298" s="11"/>
      <c r="E298" s="32"/>
      <c r="F298" s="35"/>
      <c r="G298" s="10">
        <f t="shared" si="14"/>
      </c>
      <c r="H298" s="9">
        <f t="shared" si="15"/>
      </c>
      <c r="I298" s="9">
        <f t="shared" si="15"/>
      </c>
      <c r="J298">
        <f t="shared" si="13"/>
      </c>
    </row>
    <row r="299" spans="1:10" ht="12.75">
      <c r="A299" s="11"/>
      <c r="B299" s="11"/>
      <c r="C299" s="11"/>
      <c r="D299" s="11"/>
      <c r="E299" s="32"/>
      <c r="F299" s="35"/>
      <c r="G299" s="10">
        <f t="shared" si="14"/>
      </c>
      <c r="H299" s="9">
        <f t="shared" si="15"/>
      </c>
      <c r="I299" s="9">
        <f t="shared" si="15"/>
      </c>
      <c r="J299">
        <f t="shared" si="13"/>
      </c>
    </row>
    <row r="300" spans="1:10" ht="12.75">
      <c r="A300" s="11"/>
      <c r="B300" s="11"/>
      <c r="C300" s="11"/>
      <c r="D300" s="11"/>
      <c r="E300" s="32"/>
      <c r="F300" s="35"/>
      <c r="G300" s="10">
        <f t="shared" si="14"/>
      </c>
      <c r="H300" s="9">
        <f t="shared" si="15"/>
      </c>
      <c r="I300" s="9">
        <f t="shared" si="15"/>
      </c>
      <c r="J300">
        <f t="shared" si="13"/>
      </c>
    </row>
    <row r="301" spans="1:10" ht="12.75">
      <c r="A301" s="11"/>
      <c r="B301" s="11"/>
      <c r="C301" s="11"/>
      <c r="D301" s="11"/>
      <c r="E301" s="32"/>
      <c r="F301" s="35"/>
      <c r="G301" s="10">
        <f t="shared" si="14"/>
      </c>
      <c r="H301" s="9">
        <f t="shared" si="15"/>
      </c>
      <c r="I301" s="9">
        <f t="shared" si="15"/>
      </c>
      <c r="J301">
        <f t="shared" si="13"/>
      </c>
    </row>
    <row r="302" spans="1:10" ht="12.75">
      <c r="A302" s="11"/>
      <c r="B302" s="11"/>
      <c r="C302" s="11"/>
      <c r="D302" s="11"/>
      <c r="E302" s="32"/>
      <c r="F302" s="35"/>
      <c r="G302" s="10">
        <f t="shared" si="14"/>
      </c>
      <c r="H302" s="9">
        <f t="shared" si="15"/>
      </c>
      <c r="I302" s="9">
        <f t="shared" si="15"/>
      </c>
      <c r="J302">
        <f t="shared" si="13"/>
      </c>
    </row>
    <row r="303" spans="1:10" ht="12.75">
      <c r="A303" s="11"/>
      <c r="B303" s="11"/>
      <c r="C303" s="11"/>
      <c r="D303" s="11"/>
      <c r="E303" s="32"/>
      <c r="F303" s="35"/>
      <c r="G303" s="10">
        <f t="shared" si="14"/>
      </c>
      <c r="H303" s="9">
        <f t="shared" si="15"/>
      </c>
      <c r="I303" s="9">
        <f t="shared" si="15"/>
      </c>
      <c r="J303">
        <f t="shared" si="13"/>
      </c>
    </row>
    <row r="304" spans="1:10" ht="12.75">
      <c r="A304" s="11"/>
      <c r="B304" s="11"/>
      <c r="C304" s="11"/>
      <c r="D304" s="11"/>
      <c r="E304" s="32"/>
      <c r="F304" s="35"/>
      <c r="G304" s="10">
        <f t="shared" si="14"/>
      </c>
      <c r="H304" s="9">
        <f t="shared" si="15"/>
      </c>
      <c r="I304" s="9">
        <f t="shared" si="15"/>
      </c>
      <c r="J304">
        <f t="shared" si="13"/>
      </c>
    </row>
    <row r="305" spans="1:10" ht="12.75">
      <c r="A305" s="11"/>
      <c r="B305" s="11"/>
      <c r="C305" s="11"/>
      <c r="D305" s="11"/>
      <c r="E305" s="32"/>
      <c r="F305" s="35"/>
      <c r="G305" s="10">
        <f t="shared" si="14"/>
      </c>
      <c r="H305" s="9">
        <f t="shared" si="15"/>
      </c>
      <c r="I305" s="9">
        <f t="shared" si="15"/>
      </c>
      <c r="J305">
        <f t="shared" si="13"/>
      </c>
    </row>
    <row r="306" spans="1:10" ht="12.75">
      <c r="A306" s="11"/>
      <c r="B306" s="11"/>
      <c r="C306" s="11"/>
      <c r="D306" s="11"/>
      <c r="E306" s="32"/>
      <c r="F306" s="35"/>
      <c r="G306" s="10">
        <f t="shared" si="14"/>
      </c>
      <c r="H306" s="9">
        <f t="shared" si="15"/>
      </c>
      <c r="I306" s="9">
        <f t="shared" si="15"/>
      </c>
      <c r="J306">
        <f t="shared" si="13"/>
      </c>
    </row>
    <row r="307" spans="1:10" ht="12.75">
      <c r="A307" s="11"/>
      <c r="B307" s="11"/>
      <c r="C307" s="11"/>
      <c r="D307" s="11"/>
      <c r="E307" s="32"/>
      <c r="F307" s="35"/>
      <c r="G307" s="10">
        <f t="shared" si="14"/>
      </c>
      <c r="H307" s="9">
        <f t="shared" si="15"/>
      </c>
      <c r="I307" s="9">
        <f t="shared" si="15"/>
      </c>
      <c r="J307">
        <f t="shared" si="13"/>
      </c>
    </row>
    <row r="308" spans="1:10" ht="12.75">
      <c r="A308" s="11"/>
      <c r="B308" s="11"/>
      <c r="C308" s="11"/>
      <c r="D308" s="11"/>
      <c r="E308" s="32"/>
      <c r="F308" s="35"/>
      <c r="G308" s="10">
        <f t="shared" si="14"/>
      </c>
      <c r="H308" s="9">
        <f t="shared" si="15"/>
      </c>
      <c r="I308" s="9">
        <f t="shared" si="15"/>
      </c>
      <c r="J308">
        <f t="shared" si="13"/>
      </c>
    </row>
    <row r="309" spans="1:10" ht="12.75">
      <c r="A309" s="11"/>
      <c r="B309" s="11"/>
      <c r="C309" s="11"/>
      <c r="D309" s="11"/>
      <c r="E309" s="32"/>
      <c r="F309" s="35"/>
      <c r="G309" s="10">
        <f t="shared" si="14"/>
      </c>
      <c r="H309" s="9">
        <f t="shared" si="15"/>
      </c>
      <c r="I309" s="9">
        <f t="shared" si="15"/>
      </c>
      <c r="J309">
        <f t="shared" si="13"/>
      </c>
    </row>
    <row r="310" spans="1:10" ht="12.75">
      <c r="A310" s="11"/>
      <c r="B310" s="11"/>
      <c r="C310" s="11"/>
      <c r="D310" s="11"/>
      <c r="E310" s="32"/>
      <c r="F310" s="35"/>
      <c r="G310" s="10">
        <f t="shared" si="14"/>
      </c>
      <c r="H310" s="9">
        <f t="shared" si="15"/>
      </c>
      <c r="I310" s="9">
        <f t="shared" si="15"/>
      </c>
      <c r="J310">
        <f t="shared" si="13"/>
      </c>
    </row>
    <row r="311" spans="1:10" ht="12.75">
      <c r="A311" s="11"/>
      <c r="B311" s="11"/>
      <c r="C311" s="11"/>
      <c r="D311" s="11"/>
      <c r="E311" s="32"/>
      <c r="F311" s="35"/>
      <c r="G311" s="10">
        <f t="shared" si="14"/>
      </c>
      <c r="H311" s="9">
        <f t="shared" si="15"/>
      </c>
      <c r="I311" s="9">
        <f t="shared" si="15"/>
      </c>
      <c r="J311">
        <f t="shared" si="13"/>
      </c>
    </row>
    <row r="312" spans="1:10" ht="12.75">
      <c r="A312" s="11"/>
      <c r="B312" s="11"/>
      <c r="C312" s="11"/>
      <c r="D312" s="11"/>
      <c r="E312" s="32"/>
      <c r="F312" s="35"/>
      <c r="G312" s="10">
        <f t="shared" si="14"/>
      </c>
      <c r="H312" s="9">
        <f t="shared" si="15"/>
      </c>
      <c r="I312" s="9">
        <f t="shared" si="15"/>
      </c>
      <c r="J312">
        <f t="shared" si="13"/>
      </c>
    </row>
    <row r="313" spans="1:10" ht="12.75">
      <c r="A313" s="11"/>
      <c r="B313" s="11"/>
      <c r="C313" s="11"/>
      <c r="D313" s="11"/>
      <c r="E313" s="32"/>
      <c r="F313" s="35"/>
      <c r="G313" s="10">
        <f t="shared" si="14"/>
      </c>
      <c r="H313" s="9">
        <f t="shared" si="15"/>
      </c>
      <c r="I313" s="9">
        <f t="shared" si="15"/>
      </c>
      <c r="J313">
        <f t="shared" si="13"/>
      </c>
    </row>
    <row r="314" spans="1:10" ht="12.75">
      <c r="A314" s="11"/>
      <c r="B314" s="11"/>
      <c r="C314" s="11"/>
      <c r="D314" s="11"/>
      <c r="E314" s="32"/>
      <c r="F314" s="35"/>
      <c r="G314" s="10">
        <f t="shared" si="14"/>
      </c>
      <c r="H314" s="9">
        <f t="shared" si="15"/>
      </c>
      <c r="I314" s="9">
        <f t="shared" si="15"/>
      </c>
      <c r="J314">
        <f t="shared" si="13"/>
      </c>
    </row>
    <row r="315" spans="1:10" ht="12.75">
      <c r="A315" s="11"/>
      <c r="B315" s="11"/>
      <c r="C315" s="11"/>
      <c r="D315" s="11"/>
      <c r="E315" s="32"/>
      <c r="F315" s="35"/>
      <c r="G315" s="10">
        <f t="shared" si="14"/>
      </c>
      <c r="H315" s="9">
        <f t="shared" si="15"/>
      </c>
      <c r="I315" s="9">
        <f t="shared" si="15"/>
      </c>
      <c r="J315">
        <f t="shared" si="13"/>
      </c>
    </row>
    <row r="316" spans="1:10" ht="12.75">
      <c r="A316" s="11"/>
      <c r="B316" s="11"/>
      <c r="C316" s="11"/>
      <c r="D316" s="11"/>
      <c r="E316" s="32"/>
      <c r="F316" s="35"/>
      <c r="G316" s="10">
        <f t="shared" si="14"/>
      </c>
      <c r="H316" s="9">
        <f t="shared" si="15"/>
      </c>
      <c r="I316" s="9">
        <f t="shared" si="15"/>
      </c>
      <c r="J316">
        <f t="shared" si="13"/>
      </c>
    </row>
    <row r="317" spans="1:10" ht="12.75">
      <c r="A317" s="11"/>
      <c r="B317" s="11"/>
      <c r="C317" s="11"/>
      <c r="D317" s="11"/>
      <c r="E317" s="32"/>
      <c r="F317" s="35"/>
      <c r="G317" s="10">
        <f t="shared" si="14"/>
      </c>
      <c r="H317" s="9">
        <f t="shared" si="15"/>
      </c>
      <c r="I317" s="9">
        <f t="shared" si="15"/>
      </c>
      <c r="J317">
        <f t="shared" si="13"/>
      </c>
    </row>
    <row r="318" spans="1:10" ht="12.75">
      <c r="A318" s="11"/>
      <c r="B318" s="11"/>
      <c r="C318" s="11"/>
      <c r="D318" s="11"/>
      <c r="E318" s="32"/>
      <c r="F318" s="35"/>
      <c r="G318" s="10">
        <f t="shared" si="14"/>
      </c>
      <c r="H318" s="9">
        <f t="shared" si="15"/>
      </c>
      <c r="I318" s="9">
        <f t="shared" si="15"/>
      </c>
      <c r="J318">
        <f t="shared" si="13"/>
      </c>
    </row>
    <row r="319" spans="1:10" ht="12.75">
      <c r="A319" s="11"/>
      <c r="B319" s="11"/>
      <c r="C319" s="11"/>
      <c r="D319" s="11"/>
      <c r="E319" s="32"/>
      <c r="F319" s="35"/>
      <c r="G319" s="10">
        <f t="shared" si="14"/>
      </c>
      <c r="H319" s="9">
        <f t="shared" si="15"/>
      </c>
      <c r="I319" s="9">
        <f t="shared" si="15"/>
      </c>
      <c r="J319">
        <f t="shared" si="13"/>
      </c>
    </row>
    <row r="320" spans="1:10" ht="12.75">
      <c r="A320" s="11"/>
      <c r="B320" s="11"/>
      <c r="C320" s="11"/>
      <c r="D320" s="11"/>
      <c r="E320" s="32"/>
      <c r="F320" s="35"/>
      <c r="G320" s="10">
        <f t="shared" si="14"/>
      </c>
      <c r="H320" s="9">
        <f t="shared" si="15"/>
      </c>
      <c r="I320" s="9">
        <f t="shared" si="15"/>
      </c>
      <c r="J320">
        <f t="shared" si="13"/>
      </c>
    </row>
    <row r="321" spans="1:10" ht="12.75">
      <c r="A321" s="11"/>
      <c r="B321" s="11"/>
      <c r="C321" s="11"/>
      <c r="D321" s="11"/>
      <c r="E321" s="32"/>
      <c r="F321" s="35"/>
      <c r="G321" s="10">
        <f t="shared" si="14"/>
      </c>
      <c r="H321" s="9">
        <f t="shared" si="15"/>
      </c>
      <c r="I321" s="9">
        <f t="shared" si="15"/>
      </c>
      <c r="J321">
        <f t="shared" si="13"/>
      </c>
    </row>
    <row r="322" spans="1:10" ht="12.75">
      <c r="A322" s="11"/>
      <c r="B322" s="11"/>
      <c r="C322" s="11"/>
      <c r="D322" s="11"/>
      <c r="E322" s="32"/>
      <c r="F322" s="35"/>
      <c r="G322" s="10">
        <f t="shared" si="14"/>
      </c>
      <c r="H322" s="9">
        <f t="shared" si="15"/>
      </c>
      <c r="I322" s="9">
        <f t="shared" si="15"/>
      </c>
      <c r="J322">
        <f t="shared" si="13"/>
      </c>
    </row>
    <row r="323" spans="1:10" ht="12.75">
      <c r="A323" s="11"/>
      <c r="B323" s="11"/>
      <c r="C323" s="11"/>
      <c r="D323" s="11"/>
      <c r="E323" s="32"/>
      <c r="F323" s="35"/>
      <c r="G323" s="10">
        <f t="shared" si="14"/>
      </c>
      <c r="H323" s="9">
        <f t="shared" si="15"/>
      </c>
      <c r="I323" s="9">
        <f t="shared" si="15"/>
      </c>
      <c r="J323">
        <f t="shared" si="13"/>
      </c>
    </row>
    <row r="324" spans="1:10" ht="12.75">
      <c r="A324" s="11"/>
      <c r="B324" s="11"/>
      <c r="C324" s="11"/>
      <c r="D324" s="11"/>
      <c r="E324" s="32"/>
      <c r="F324" s="35"/>
      <c r="G324" s="10">
        <f t="shared" si="14"/>
      </c>
      <c r="H324" s="9">
        <f t="shared" si="15"/>
      </c>
      <c r="I324" s="9">
        <f t="shared" si="15"/>
      </c>
      <c r="J324">
        <f t="shared" si="13"/>
      </c>
    </row>
    <row r="325" spans="1:10" ht="12.75">
      <c r="A325" s="11"/>
      <c r="B325" s="11"/>
      <c r="C325" s="11"/>
      <c r="D325" s="11"/>
      <c r="E325" s="32"/>
      <c r="F325" s="35"/>
      <c r="G325" s="10">
        <f t="shared" si="14"/>
      </c>
      <c r="H325" s="9">
        <f t="shared" si="15"/>
      </c>
      <c r="I325" s="9">
        <f t="shared" si="15"/>
      </c>
      <c r="J325">
        <f t="shared" si="13"/>
      </c>
    </row>
    <row r="326" spans="1:10" ht="12.75">
      <c r="A326" s="11"/>
      <c r="B326" s="11"/>
      <c r="C326" s="11"/>
      <c r="D326" s="11"/>
      <c r="E326" s="32"/>
      <c r="F326" s="35"/>
      <c r="G326" s="10">
        <f t="shared" si="14"/>
      </c>
      <c r="H326" s="9">
        <f t="shared" si="15"/>
      </c>
      <c r="I326" s="9">
        <f t="shared" si="15"/>
      </c>
      <c r="J326">
        <f t="shared" si="13"/>
      </c>
    </row>
    <row r="327" spans="1:10" ht="12.75">
      <c r="A327" s="11"/>
      <c r="B327" s="11"/>
      <c r="C327" s="11"/>
      <c r="D327" s="11"/>
      <c r="E327" s="32"/>
      <c r="F327" s="35"/>
      <c r="G327" s="10">
        <f t="shared" si="14"/>
      </c>
      <c r="H327" s="9">
        <f t="shared" si="15"/>
      </c>
      <c r="I327" s="9">
        <f t="shared" si="15"/>
      </c>
      <c r="J327">
        <f t="shared" si="13"/>
      </c>
    </row>
    <row r="328" spans="1:10" ht="12.75">
      <c r="A328" s="11"/>
      <c r="B328" s="11"/>
      <c r="C328" s="11"/>
      <c r="D328" s="11"/>
      <c r="E328" s="32"/>
      <c r="F328" s="35"/>
      <c r="G328" s="10">
        <f t="shared" si="14"/>
      </c>
      <c r="H328" s="9">
        <f t="shared" si="15"/>
      </c>
      <c r="I328" s="9">
        <f t="shared" si="15"/>
      </c>
      <c r="J328">
        <f aca="true" t="shared" si="16" ref="J328:J391">IF(UPPER($E328)="SSB","59",IF(UPPER($E328)="CW","599",""))</f>
      </c>
    </row>
    <row r="329" spans="1:10" ht="12.75">
      <c r="A329" s="11"/>
      <c r="B329" s="11"/>
      <c r="C329" s="11"/>
      <c r="D329" s="11"/>
      <c r="E329" s="32"/>
      <c r="F329" s="35"/>
      <c r="G329" s="10">
        <f aca="true" t="shared" si="17" ref="G329:G392">IF(LEN(E329)&gt;1,G328+1,"")</f>
      </c>
      <c r="H329" s="9">
        <f aca="true" t="shared" si="18" ref="H329:I360">IF(UPPER($B329)="SSB","59",IF(UPPER($B329)="CW","599",""))</f>
      </c>
      <c r="I329" s="9">
        <f t="shared" si="18"/>
      </c>
      <c r="J329">
        <f t="shared" si="16"/>
      </c>
    </row>
    <row r="330" spans="1:10" ht="12.75">
      <c r="A330" s="11"/>
      <c r="B330" s="11"/>
      <c r="C330" s="11"/>
      <c r="D330" s="11"/>
      <c r="E330" s="32"/>
      <c r="F330" s="35"/>
      <c r="G330" s="10">
        <f t="shared" si="17"/>
      </c>
      <c r="H330" s="9">
        <f t="shared" si="18"/>
      </c>
      <c r="I330" s="9">
        <f t="shared" si="18"/>
      </c>
      <c r="J330">
        <f t="shared" si="16"/>
      </c>
    </row>
    <row r="331" spans="1:10" ht="12.75">
      <c r="A331" s="11"/>
      <c r="B331" s="11"/>
      <c r="C331" s="11"/>
      <c r="D331" s="11"/>
      <c r="E331" s="32"/>
      <c r="F331" s="35"/>
      <c r="G331" s="10">
        <f t="shared" si="17"/>
      </c>
      <c r="H331" s="9">
        <f t="shared" si="18"/>
      </c>
      <c r="I331" s="9">
        <f t="shared" si="18"/>
      </c>
      <c r="J331">
        <f t="shared" si="16"/>
      </c>
    </row>
    <row r="332" spans="1:10" ht="12.75">
      <c r="A332" s="11"/>
      <c r="B332" s="11"/>
      <c r="C332" s="11"/>
      <c r="D332" s="11"/>
      <c r="E332" s="32"/>
      <c r="F332" s="35"/>
      <c r="G332" s="10">
        <f t="shared" si="17"/>
      </c>
      <c r="H332" s="9">
        <f t="shared" si="18"/>
      </c>
      <c r="I332" s="9">
        <f t="shared" si="18"/>
      </c>
      <c r="J332">
        <f t="shared" si="16"/>
      </c>
    </row>
    <row r="333" spans="1:10" ht="12.75">
      <c r="A333" s="11"/>
      <c r="B333" s="11"/>
      <c r="C333" s="11"/>
      <c r="D333" s="11"/>
      <c r="E333" s="32"/>
      <c r="F333" s="35"/>
      <c r="G333" s="10">
        <f t="shared" si="17"/>
      </c>
      <c r="H333" s="9">
        <f t="shared" si="18"/>
      </c>
      <c r="I333" s="9">
        <f t="shared" si="18"/>
      </c>
      <c r="J333">
        <f t="shared" si="16"/>
      </c>
    </row>
    <row r="334" spans="1:10" ht="12.75">
      <c r="A334" s="11"/>
      <c r="B334" s="11"/>
      <c r="C334" s="11"/>
      <c r="D334" s="11"/>
      <c r="E334" s="32"/>
      <c r="F334" s="35"/>
      <c r="G334" s="10">
        <f t="shared" si="17"/>
      </c>
      <c r="H334" s="9">
        <f t="shared" si="18"/>
      </c>
      <c r="I334" s="9">
        <f t="shared" si="18"/>
      </c>
      <c r="J334">
        <f t="shared" si="16"/>
      </c>
    </row>
    <row r="335" spans="1:10" ht="12.75">
      <c r="A335" s="11"/>
      <c r="B335" s="11"/>
      <c r="C335" s="11"/>
      <c r="D335" s="11"/>
      <c r="E335" s="32"/>
      <c r="F335" s="35"/>
      <c r="G335" s="10">
        <f t="shared" si="17"/>
      </c>
      <c r="H335" s="9">
        <f t="shared" si="18"/>
      </c>
      <c r="I335" s="9">
        <f t="shared" si="18"/>
      </c>
      <c r="J335">
        <f t="shared" si="16"/>
      </c>
    </row>
    <row r="336" spans="1:10" ht="12.75">
      <c r="A336" s="11"/>
      <c r="B336" s="11"/>
      <c r="C336" s="11"/>
      <c r="D336" s="11"/>
      <c r="E336" s="32"/>
      <c r="F336" s="35"/>
      <c r="G336" s="10">
        <f t="shared" si="17"/>
      </c>
      <c r="H336" s="9">
        <f t="shared" si="18"/>
      </c>
      <c r="I336" s="9">
        <f t="shared" si="18"/>
      </c>
      <c r="J336">
        <f t="shared" si="16"/>
      </c>
    </row>
    <row r="337" spans="1:10" ht="12.75">
      <c r="A337" s="11"/>
      <c r="B337" s="11"/>
      <c r="C337" s="11"/>
      <c r="D337" s="11"/>
      <c r="E337" s="32"/>
      <c r="F337" s="35"/>
      <c r="G337" s="10">
        <f t="shared" si="17"/>
      </c>
      <c r="H337" s="9">
        <f t="shared" si="18"/>
      </c>
      <c r="I337" s="9">
        <f t="shared" si="18"/>
      </c>
      <c r="J337">
        <f t="shared" si="16"/>
      </c>
    </row>
    <row r="338" spans="1:10" ht="12.75">
      <c r="A338" s="11"/>
      <c r="B338" s="11"/>
      <c r="C338" s="11"/>
      <c r="D338" s="11"/>
      <c r="E338" s="32"/>
      <c r="F338" s="35"/>
      <c r="G338" s="10">
        <f t="shared" si="17"/>
      </c>
      <c r="H338" s="9">
        <f t="shared" si="18"/>
      </c>
      <c r="I338" s="9">
        <f t="shared" si="18"/>
      </c>
      <c r="J338">
        <f t="shared" si="16"/>
      </c>
    </row>
    <row r="339" spans="1:10" ht="12.75">
      <c r="A339" s="11"/>
      <c r="B339" s="11"/>
      <c r="C339" s="11"/>
      <c r="D339" s="11"/>
      <c r="E339" s="32"/>
      <c r="F339" s="35"/>
      <c r="G339" s="10">
        <f t="shared" si="17"/>
      </c>
      <c r="H339" s="9">
        <f t="shared" si="18"/>
      </c>
      <c r="I339" s="9">
        <f t="shared" si="18"/>
      </c>
      <c r="J339">
        <f t="shared" si="16"/>
      </c>
    </row>
    <row r="340" spans="1:10" ht="12.75">
      <c r="A340" s="11"/>
      <c r="B340" s="11"/>
      <c r="C340" s="11"/>
      <c r="D340" s="11"/>
      <c r="E340" s="32"/>
      <c r="F340" s="35"/>
      <c r="G340" s="10">
        <f t="shared" si="17"/>
      </c>
      <c r="H340" s="9">
        <f t="shared" si="18"/>
      </c>
      <c r="I340" s="9">
        <f t="shared" si="18"/>
      </c>
      <c r="J340">
        <f t="shared" si="16"/>
      </c>
    </row>
    <row r="341" spans="1:10" ht="12.75">
      <c r="A341" s="11"/>
      <c r="B341" s="11"/>
      <c r="C341" s="11"/>
      <c r="D341" s="11"/>
      <c r="E341" s="32"/>
      <c r="F341" s="35"/>
      <c r="G341" s="10">
        <f t="shared" si="17"/>
      </c>
      <c r="H341" s="9">
        <f t="shared" si="18"/>
      </c>
      <c r="I341" s="9">
        <f t="shared" si="18"/>
      </c>
      <c r="J341">
        <f t="shared" si="16"/>
      </c>
    </row>
    <row r="342" spans="1:10" ht="12.75">
      <c r="A342" s="11"/>
      <c r="B342" s="11"/>
      <c r="C342" s="11"/>
      <c r="D342" s="11"/>
      <c r="E342" s="32"/>
      <c r="F342" s="35"/>
      <c r="G342" s="10">
        <f t="shared" si="17"/>
      </c>
      <c r="H342" s="9">
        <f t="shared" si="18"/>
      </c>
      <c r="I342" s="9">
        <f t="shared" si="18"/>
      </c>
      <c r="J342">
        <f t="shared" si="16"/>
      </c>
    </row>
    <row r="343" spans="1:10" ht="12.75">
      <c r="A343" s="11"/>
      <c r="B343" s="11"/>
      <c r="C343" s="11"/>
      <c r="D343" s="11"/>
      <c r="E343" s="32"/>
      <c r="F343" s="35"/>
      <c r="G343" s="10">
        <f t="shared" si="17"/>
      </c>
      <c r="H343" s="9">
        <f t="shared" si="18"/>
      </c>
      <c r="I343" s="9">
        <f t="shared" si="18"/>
      </c>
      <c r="J343">
        <f t="shared" si="16"/>
      </c>
    </row>
    <row r="344" spans="1:10" ht="12.75">
      <c r="A344" s="11"/>
      <c r="B344" s="11"/>
      <c r="C344" s="11"/>
      <c r="D344" s="11"/>
      <c r="E344" s="32"/>
      <c r="F344" s="35"/>
      <c r="G344" s="10">
        <f t="shared" si="17"/>
      </c>
      <c r="H344" s="9">
        <f t="shared" si="18"/>
      </c>
      <c r="I344" s="9">
        <f t="shared" si="18"/>
      </c>
      <c r="J344">
        <f t="shared" si="16"/>
      </c>
    </row>
    <row r="345" spans="1:10" ht="12.75">
      <c r="A345" s="11"/>
      <c r="B345" s="11"/>
      <c r="C345" s="11"/>
      <c r="D345" s="11"/>
      <c r="E345" s="32"/>
      <c r="F345" s="35"/>
      <c r="G345" s="10">
        <f t="shared" si="17"/>
      </c>
      <c r="H345" s="9">
        <f t="shared" si="18"/>
      </c>
      <c r="I345" s="9">
        <f t="shared" si="18"/>
      </c>
      <c r="J345">
        <f t="shared" si="16"/>
      </c>
    </row>
    <row r="346" spans="1:10" ht="12.75">
      <c r="A346" s="11"/>
      <c r="B346" s="11"/>
      <c r="C346" s="11"/>
      <c r="D346" s="11"/>
      <c r="E346" s="32"/>
      <c r="F346" s="35"/>
      <c r="G346" s="10">
        <f t="shared" si="17"/>
      </c>
      <c r="H346" s="9">
        <f t="shared" si="18"/>
      </c>
      <c r="I346" s="9">
        <f t="shared" si="18"/>
      </c>
      <c r="J346">
        <f t="shared" si="16"/>
      </c>
    </row>
    <row r="347" spans="1:10" ht="12.75">
      <c r="A347" s="11"/>
      <c r="B347" s="11"/>
      <c r="C347" s="11"/>
      <c r="D347" s="11"/>
      <c r="E347" s="32"/>
      <c r="F347" s="35"/>
      <c r="G347" s="10">
        <f t="shared" si="17"/>
      </c>
      <c r="H347" s="9">
        <f t="shared" si="18"/>
      </c>
      <c r="I347" s="9">
        <f t="shared" si="18"/>
      </c>
      <c r="J347">
        <f t="shared" si="16"/>
      </c>
    </row>
    <row r="348" spans="1:10" ht="12.75">
      <c r="A348" s="11"/>
      <c r="B348" s="11"/>
      <c r="C348" s="11"/>
      <c r="D348" s="11"/>
      <c r="E348" s="32"/>
      <c r="F348" s="35"/>
      <c r="G348" s="10">
        <f t="shared" si="17"/>
      </c>
      <c r="H348" s="9">
        <f t="shared" si="18"/>
      </c>
      <c r="I348" s="9">
        <f t="shared" si="18"/>
      </c>
      <c r="J348">
        <f t="shared" si="16"/>
      </c>
    </row>
    <row r="349" spans="1:10" ht="12.75">
      <c r="A349" s="11"/>
      <c r="B349" s="11"/>
      <c r="C349" s="11"/>
      <c r="D349" s="11"/>
      <c r="E349" s="32"/>
      <c r="F349" s="35"/>
      <c r="G349" s="10">
        <f t="shared" si="17"/>
      </c>
      <c r="H349" s="9">
        <f t="shared" si="18"/>
      </c>
      <c r="I349" s="9">
        <f t="shared" si="18"/>
      </c>
      <c r="J349">
        <f t="shared" si="16"/>
      </c>
    </row>
    <row r="350" spans="1:10" ht="12.75">
      <c r="A350" s="11"/>
      <c r="B350" s="11"/>
      <c r="C350" s="11"/>
      <c r="D350" s="11"/>
      <c r="E350" s="32"/>
      <c r="F350" s="35"/>
      <c r="G350" s="10">
        <f t="shared" si="17"/>
      </c>
      <c r="H350" s="9">
        <f t="shared" si="18"/>
      </c>
      <c r="I350" s="9">
        <f t="shared" si="18"/>
      </c>
      <c r="J350">
        <f t="shared" si="16"/>
      </c>
    </row>
    <row r="351" spans="1:10" ht="12.75">
      <c r="A351" s="11"/>
      <c r="B351" s="11"/>
      <c r="C351" s="11"/>
      <c r="D351" s="11"/>
      <c r="E351" s="32"/>
      <c r="F351" s="35"/>
      <c r="G351" s="10">
        <f t="shared" si="17"/>
      </c>
      <c r="H351" s="9">
        <f t="shared" si="18"/>
      </c>
      <c r="I351" s="9">
        <f t="shared" si="18"/>
      </c>
      <c r="J351">
        <f t="shared" si="16"/>
      </c>
    </row>
    <row r="352" spans="1:10" ht="12.75">
      <c r="A352" s="11"/>
      <c r="B352" s="11"/>
      <c r="C352" s="11"/>
      <c r="D352" s="11"/>
      <c r="E352" s="32"/>
      <c r="F352" s="35"/>
      <c r="G352" s="10">
        <f t="shared" si="17"/>
      </c>
      <c r="H352" s="9">
        <f t="shared" si="18"/>
      </c>
      <c r="I352" s="9">
        <f t="shared" si="18"/>
      </c>
      <c r="J352">
        <f t="shared" si="16"/>
      </c>
    </row>
    <row r="353" spans="1:10" ht="12.75">
      <c r="A353" s="11"/>
      <c r="B353" s="11"/>
      <c r="C353" s="11"/>
      <c r="D353" s="11"/>
      <c r="E353" s="32"/>
      <c r="F353" s="35"/>
      <c r="G353" s="10">
        <f t="shared" si="17"/>
      </c>
      <c r="H353" s="9">
        <f t="shared" si="18"/>
      </c>
      <c r="I353" s="9">
        <f t="shared" si="18"/>
      </c>
      <c r="J353">
        <f t="shared" si="16"/>
      </c>
    </row>
    <row r="354" spans="1:10" ht="12.75">
      <c r="A354" s="11"/>
      <c r="B354" s="11"/>
      <c r="C354" s="11"/>
      <c r="D354" s="11"/>
      <c r="E354" s="32"/>
      <c r="F354" s="35"/>
      <c r="G354" s="10">
        <f t="shared" si="17"/>
      </c>
      <c r="H354" s="9">
        <f t="shared" si="18"/>
      </c>
      <c r="I354" s="9">
        <f t="shared" si="18"/>
      </c>
      <c r="J354">
        <f t="shared" si="16"/>
      </c>
    </row>
    <row r="355" spans="1:10" ht="12.75">
      <c r="A355" s="11"/>
      <c r="B355" s="11"/>
      <c r="C355" s="11"/>
      <c r="D355" s="11"/>
      <c r="E355" s="32"/>
      <c r="F355" s="35"/>
      <c r="G355" s="10">
        <f t="shared" si="17"/>
      </c>
      <c r="H355" s="9">
        <f t="shared" si="18"/>
      </c>
      <c r="I355" s="9">
        <f t="shared" si="18"/>
      </c>
      <c r="J355">
        <f t="shared" si="16"/>
      </c>
    </row>
    <row r="356" spans="1:10" ht="12.75">
      <c r="A356" s="11"/>
      <c r="B356" s="11"/>
      <c r="C356" s="11"/>
      <c r="D356" s="11"/>
      <c r="E356" s="32"/>
      <c r="F356" s="35"/>
      <c r="G356" s="10">
        <f t="shared" si="17"/>
      </c>
      <c r="H356" s="9">
        <f t="shared" si="18"/>
      </c>
      <c r="I356" s="9">
        <f t="shared" si="18"/>
      </c>
      <c r="J356">
        <f t="shared" si="16"/>
      </c>
    </row>
    <row r="357" spans="1:10" ht="12.75">
      <c r="A357" s="11"/>
      <c r="B357" s="11"/>
      <c r="C357" s="11"/>
      <c r="D357" s="11"/>
      <c r="E357" s="32"/>
      <c r="F357" s="35"/>
      <c r="G357" s="10">
        <f t="shared" si="17"/>
      </c>
      <c r="H357" s="9">
        <f t="shared" si="18"/>
      </c>
      <c r="I357" s="9">
        <f t="shared" si="18"/>
      </c>
      <c r="J357">
        <f t="shared" si="16"/>
      </c>
    </row>
    <row r="358" spans="1:10" ht="12.75">
      <c r="A358" s="11"/>
      <c r="B358" s="11"/>
      <c r="C358" s="11"/>
      <c r="D358" s="11"/>
      <c r="E358" s="32"/>
      <c r="F358" s="35"/>
      <c r="G358" s="10">
        <f t="shared" si="17"/>
      </c>
      <c r="H358" s="9">
        <f t="shared" si="18"/>
      </c>
      <c r="I358" s="9">
        <f t="shared" si="18"/>
      </c>
      <c r="J358">
        <f t="shared" si="16"/>
      </c>
    </row>
    <row r="359" spans="1:10" ht="12.75">
      <c r="A359" s="11"/>
      <c r="B359" s="11"/>
      <c r="C359" s="11"/>
      <c r="D359" s="11"/>
      <c r="E359" s="32"/>
      <c r="F359" s="35"/>
      <c r="G359" s="10">
        <f t="shared" si="17"/>
      </c>
      <c r="H359" s="9">
        <f t="shared" si="18"/>
      </c>
      <c r="I359" s="9">
        <f t="shared" si="18"/>
      </c>
      <c r="J359">
        <f t="shared" si="16"/>
      </c>
    </row>
    <row r="360" spans="1:10" ht="12.75">
      <c r="A360" s="11"/>
      <c r="B360" s="11"/>
      <c r="C360" s="11"/>
      <c r="D360" s="11"/>
      <c r="E360" s="32"/>
      <c r="F360" s="35"/>
      <c r="G360" s="10">
        <f t="shared" si="17"/>
      </c>
      <c r="H360" s="9">
        <f t="shared" si="18"/>
      </c>
      <c r="I360" s="9">
        <f t="shared" si="18"/>
      </c>
      <c r="J360">
        <f t="shared" si="16"/>
      </c>
    </row>
    <row r="361" spans="1:10" ht="12.75">
      <c r="A361" s="11"/>
      <c r="B361" s="11"/>
      <c r="C361" s="11"/>
      <c r="D361" s="11"/>
      <c r="E361" s="32"/>
      <c r="F361" s="35"/>
      <c r="G361" s="10">
        <f t="shared" si="17"/>
      </c>
      <c r="H361" s="9">
        <f aca="true" t="shared" si="19" ref="H361:I392">IF(UPPER($B361)="SSB","59",IF(UPPER($B361)="CW","599",""))</f>
      </c>
      <c r="I361" s="9">
        <f t="shared" si="19"/>
      </c>
      <c r="J361">
        <f t="shared" si="16"/>
      </c>
    </row>
    <row r="362" spans="1:10" ht="12.75">
      <c r="A362" s="11"/>
      <c r="B362" s="11"/>
      <c r="C362" s="11"/>
      <c r="D362" s="11"/>
      <c r="E362" s="32"/>
      <c r="F362" s="35"/>
      <c r="G362" s="10">
        <f t="shared" si="17"/>
      </c>
      <c r="H362" s="9">
        <f t="shared" si="19"/>
      </c>
      <c r="I362" s="9">
        <f t="shared" si="19"/>
      </c>
      <c r="J362">
        <f t="shared" si="16"/>
      </c>
    </row>
    <row r="363" spans="1:10" ht="12.75">
      <c r="A363" s="11"/>
      <c r="B363" s="11"/>
      <c r="C363" s="11"/>
      <c r="D363" s="11"/>
      <c r="E363" s="32"/>
      <c r="F363" s="35"/>
      <c r="G363" s="10">
        <f t="shared" si="17"/>
      </c>
      <c r="H363" s="9">
        <f t="shared" si="19"/>
      </c>
      <c r="I363" s="9">
        <f t="shared" si="19"/>
      </c>
      <c r="J363">
        <f t="shared" si="16"/>
      </c>
    </row>
    <row r="364" spans="1:10" ht="12.75">
      <c r="A364" s="11"/>
      <c r="B364" s="11"/>
      <c r="C364" s="11"/>
      <c r="D364" s="11"/>
      <c r="E364" s="32"/>
      <c r="F364" s="35"/>
      <c r="G364" s="10">
        <f t="shared" si="17"/>
      </c>
      <c r="H364" s="9">
        <f t="shared" si="19"/>
      </c>
      <c r="I364" s="9">
        <f t="shared" si="19"/>
      </c>
      <c r="J364">
        <f t="shared" si="16"/>
      </c>
    </row>
    <row r="365" spans="1:10" ht="12.75">
      <c r="A365" s="11"/>
      <c r="B365" s="11"/>
      <c r="C365" s="11"/>
      <c r="D365" s="11"/>
      <c r="E365" s="32"/>
      <c r="F365" s="35"/>
      <c r="G365" s="10">
        <f t="shared" si="17"/>
      </c>
      <c r="H365" s="9">
        <f t="shared" si="19"/>
      </c>
      <c r="I365" s="9">
        <f t="shared" si="19"/>
      </c>
      <c r="J365">
        <f t="shared" si="16"/>
      </c>
    </row>
    <row r="366" spans="1:10" ht="12.75">
      <c r="A366" s="11"/>
      <c r="B366" s="11"/>
      <c r="C366" s="11"/>
      <c r="D366" s="11"/>
      <c r="E366" s="32"/>
      <c r="F366" s="35"/>
      <c r="G366" s="10">
        <f t="shared" si="17"/>
      </c>
      <c r="H366" s="9">
        <f t="shared" si="19"/>
      </c>
      <c r="I366" s="9">
        <f t="shared" si="19"/>
      </c>
      <c r="J366">
        <f t="shared" si="16"/>
      </c>
    </row>
    <row r="367" spans="1:10" ht="12.75">
      <c r="A367" s="11"/>
      <c r="B367" s="11"/>
      <c r="C367" s="11"/>
      <c r="D367" s="11"/>
      <c r="E367" s="32"/>
      <c r="F367" s="35"/>
      <c r="G367" s="10">
        <f t="shared" si="17"/>
      </c>
      <c r="H367" s="9">
        <f t="shared" si="19"/>
      </c>
      <c r="I367" s="9">
        <f t="shared" si="19"/>
      </c>
      <c r="J367">
        <f t="shared" si="16"/>
      </c>
    </row>
    <row r="368" spans="1:10" ht="12.75">
      <c r="A368" s="11"/>
      <c r="B368" s="11"/>
      <c r="C368" s="11"/>
      <c r="D368" s="11"/>
      <c r="E368" s="32"/>
      <c r="F368" s="35"/>
      <c r="G368" s="10">
        <f t="shared" si="17"/>
      </c>
      <c r="H368" s="9">
        <f t="shared" si="19"/>
      </c>
      <c r="I368" s="9">
        <f t="shared" si="19"/>
      </c>
      <c r="J368">
        <f t="shared" si="16"/>
      </c>
    </row>
    <row r="369" spans="1:10" ht="12.75">
      <c r="A369" s="11"/>
      <c r="B369" s="11"/>
      <c r="C369" s="11"/>
      <c r="D369" s="11"/>
      <c r="E369" s="32"/>
      <c r="F369" s="35"/>
      <c r="G369" s="10">
        <f t="shared" si="17"/>
      </c>
      <c r="H369" s="9">
        <f t="shared" si="19"/>
      </c>
      <c r="I369" s="9">
        <f t="shared" si="19"/>
      </c>
      <c r="J369">
        <f t="shared" si="16"/>
      </c>
    </row>
    <row r="370" spans="1:10" ht="12.75">
      <c r="A370" s="11"/>
      <c r="B370" s="11"/>
      <c r="C370" s="11"/>
      <c r="D370" s="11"/>
      <c r="E370" s="32"/>
      <c r="F370" s="35"/>
      <c r="G370" s="10">
        <f t="shared" si="17"/>
      </c>
      <c r="H370" s="9">
        <f t="shared" si="19"/>
      </c>
      <c r="I370" s="9">
        <f t="shared" si="19"/>
      </c>
      <c r="J370">
        <f t="shared" si="16"/>
      </c>
    </row>
    <row r="371" spans="1:10" ht="12.75">
      <c r="A371" s="11"/>
      <c r="B371" s="11"/>
      <c r="C371" s="11"/>
      <c r="D371" s="11"/>
      <c r="E371" s="32"/>
      <c r="F371" s="35"/>
      <c r="G371" s="10">
        <f t="shared" si="17"/>
      </c>
      <c r="H371" s="9">
        <f t="shared" si="19"/>
      </c>
      <c r="I371" s="9">
        <f t="shared" si="19"/>
      </c>
      <c r="J371">
        <f t="shared" si="16"/>
      </c>
    </row>
    <row r="372" spans="1:10" ht="12.75">
      <c r="A372" s="11"/>
      <c r="B372" s="11"/>
      <c r="C372" s="11"/>
      <c r="D372" s="11"/>
      <c r="E372" s="32"/>
      <c r="F372" s="35"/>
      <c r="G372" s="10">
        <f t="shared" si="17"/>
      </c>
      <c r="H372" s="9">
        <f t="shared" si="19"/>
      </c>
      <c r="I372" s="9">
        <f t="shared" si="19"/>
      </c>
      <c r="J372">
        <f t="shared" si="16"/>
      </c>
    </row>
    <row r="373" spans="1:10" ht="12.75">
      <c r="A373" s="11"/>
      <c r="B373" s="11"/>
      <c r="C373" s="11"/>
      <c r="D373" s="11"/>
      <c r="E373" s="32"/>
      <c r="F373" s="35"/>
      <c r="G373" s="10">
        <f t="shared" si="17"/>
      </c>
      <c r="H373" s="9">
        <f t="shared" si="19"/>
      </c>
      <c r="I373" s="9">
        <f t="shared" si="19"/>
      </c>
      <c r="J373">
        <f t="shared" si="16"/>
      </c>
    </row>
    <row r="374" spans="1:10" ht="12.75">
      <c r="A374" s="11"/>
      <c r="B374" s="11"/>
      <c r="C374" s="11"/>
      <c r="D374" s="11"/>
      <c r="E374" s="32"/>
      <c r="F374" s="35"/>
      <c r="G374" s="10">
        <f t="shared" si="17"/>
      </c>
      <c r="H374" s="9">
        <f t="shared" si="19"/>
      </c>
      <c r="I374" s="9">
        <f t="shared" si="19"/>
      </c>
      <c r="J374">
        <f t="shared" si="16"/>
      </c>
    </row>
    <row r="375" spans="1:10" ht="12.75">
      <c r="A375" s="11"/>
      <c r="B375" s="11"/>
      <c r="C375" s="11"/>
      <c r="D375" s="11"/>
      <c r="E375" s="32"/>
      <c r="F375" s="35"/>
      <c r="G375" s="10">
        <f t="shared" si="17"/>
      </c>
      <c r="H375" s="9">
        <f t="shared" si="19"/>
      </c>
      <c r="I375" s="9">
        <f t="shared" si="19"/>
      </c>
      <c r="J375">
        <f t="shared" si="16"/>
      </c>
    </row>
    <row r="376" spans="1:10" ht="12.75">
      <c r="A376" s="11"/>
      <c r="B376" s="11"/>
      <c r="C376" s="11"/>
      <c r="D376" s="11"/>
      <c r="E376" s="32"/>
      <c r="F376" s="35"/>
      <c r="G376" s="10">
        <f t="shared" si="17"/>
      </c>
      <c r="H376" s="9">
        <f t="shared" si="19"/>
      </c>
      <c r="I376" s="9">
        <f t="shared" si="19"/>
      </c>
      <c r="J376">
        <f t="shared" si="16"/>
      </c>
    </row>
    <row r="377" spans="1:10" ht="12.75">
      <c r="A377" s="11"/>
      <c r="B377" s="11"/>
      <c r="C377" s="11"/>
      <c r="D377" s="11"/>
      <c r="E377" s="32"/>
      <c r="F377" s="35"/>
      <c r="G377" s="10">
        <f t="shared" si="17"/>
      </c>
      <c r="H377" s="9">
        <f t="shared" si="19"/>
      </c>
      <c r="I377" s="9">
        <f t="shared" si="19"/>
      </c>
      <c r="J377">
        <f t="shared" si="16"/>
      </c>
    </row>
    <row r="378" spans="1:10" ht="12.75">
      <c r="A378" s="11"/>
      <c r="B378" s="11"/>
      <c r="C378" s="11"/>
      <c r="D378" s="11"/>
      <c r="E378" s="32"/>
      <c r="F378" s="35"/>
      <c r="G378" s="10">
        <f t="shared" si="17"/>
      </c>
      <c r="H378" s="9">
        <f t="shared" si="19"/>
      </c>
      <c r="I378" s="9">
        <f t="shared" si="19"/>
      </c>
      <c r="J378">
        <f t="shared" si="16"/>
      </c>
    </row>
    <row r="379" spans="1:10" ht="12.75">
      <c r="A379" s="11"/>
      <c r="B379" s="11"/>
      <c r="C379" s="11"/>
      <c r="D379" s="11"/>
      <c r="E379" s="32"/>
      <c r="F379" s="35"/>
      <c r="G379" s="10">
        <f t="shared" si="17"/>
      </c>
      <c r="H379" s="9">
        <f t="shared" si="19"/>
      </c>
      <c r="I379" s="9">
        <f t="shared" si="19"/>
      </c>
      <c r="J379">
        <f t="shared" si="16"/>
      </c>
    </row>
    <row r="380" spans="1:10" ht="12.75">
      <c r="A380" s="11"/>
      <c r="B380" s="11"/>
      <c r="C380" s="11"/>
      <c r="D380" s="11"/>
      <c r="E380" s="32"/>
      <c r="F380" s="35"/>
      <c r="G380" s="10">
        <f t="shared" si="17"/>
      </c>
      <c r="H380" s="9">
        <f t="shared" si="19"/>
      </c>
      <c r="I380" s="9">
        <f t="shared" si="19"/>
      </c>
      <c r="J380">
        <f t="shared" si="16"/>
      </c>
    </row>
    <row r="381" spans="1:10" ht="12.75">
      <c r="A381" s="11"/>
      <c r="B381" s="11"/>
      <c r="C381" s="11"/>
      <c r="D381" s="11"/>
      <c r="E381" s="32"/>
      <c r="F381" s="35"/>
      <c r="G381" s="10">
        <f t="shared" si="17"/>
      </c>
      <c r="H381" s="9">
        <f t="shared" si="19"/>
      </c>
      <c r="I381" s="9">
        <f t="shared" si="19"/>
      </c>
      <c r="J381">
        <f t="shared" si="16"/>
      </c>
    </row>
    <row r="382" spans="1:10" ht="12.75">
      <c r="A382" s="11"/>
      <c r="B382" s="11"/>
      <c r="C382" s="11"/>
      <c r="D382" s="11"/>
      <c r="E382" s="32"/>
      <c r="F382" s="35"/>
      <c r="G382" s="10">
        <f t="shared" si="17"/>
      </c>
      <c r="H382" s="9">
        <f t="shared" si="19"/>
      </c>
      <c r="I382" s="9">
        <f t="shared" si="19"/>
      </c>
      <c r="J382">
        <f t="shared" si="16"/>
      </c>
    </row>
    <row r="383" spans="1:10" ht="12.75">
      <c r="A383" s="11"/>
      <c r="B383" s="11"/>
      <c r="C383" s="11"/>
      <c r="D383" s="11"/>
      <c r="E383" s="32"/>
      <c r="F383" s="35"/>
      <c r="G383" s="10">
        <f t="shared" si="17"/>
      </c>
      <c r="H383" s="9">
        <f t="shared" si="19"/>
      </c>
      <c r="I383" s="9">
        <f t="shared" si="19"/>
      </c>
      <c r="J383">
        <f t="shared" si="16"/>
      </c>
    </row>
    <row r="384" spans="1:10" ht="12.75">
      <c r="A384" s="11"/>
      <c r="B384" s="11"/>
      <c r="C384" s="11"/>
      <c r="D384" s="11"/>
      <c r="E384" s="32"/>
      <c r="F384" s="35"/>
      <c r="G384" s="10">
        <f t="shared" si="17"/>
      </c>
      <c r="H384" s="9">
        <f t="shared" si="19"/>
      </c>
      <c r="I384" s="9">
        <f t="shared" si="19"/>
      </c>
      <c r="J384">
        <f t="shared" si="16"/>
      </c>
    </row>
    <row r="385" spans="1:10" ht="12.75">
      <c r="A385" s="11"/>
      <c r="B385" s="11"/>
      <c r="C385" s="11"/>
      <c r="D385" s="11"/>
      <c r="E385" s="32"/>
      <c r="F385" s="35"/>
      <c r="G385" s="10">
        <f t="shared" si="17"/>
      </c>
      <c r="H385" s="9">
        <f t="shared" si="19"/>
      </c>
      <c r="I385" s="9">
        <f t="shared" si="19"/>
      </c>
      <c r="J385">
        <f t="shared" si="16"/>
      </c>
    </row>
    <row r="386" spans="1:10" ht="12.75">
      <c r="A386" s="11"/>
      <c r="B386" s="11"/>
      <c r="C386" s="11"/>
      <c r="D386" s="11"/>
      <c r="E386" s="32"/>
      <c r="F386" s="35"/>
      <c r="G386" s="10">
        <f t="shared" si="17"/>
      </c>
      <c r="H386" s="9">
        <f t="shared" si="19"/>
      </c>
      <c r="I386" s="9">
        <f t="shared" si="19"/>
      </c>
      <c r="J386">
        <f t="shared" si="16"/>
      </c>
    </row>
    <row r="387" spans="1:10" ht="12.75">
      <c r="A387" s="11"/>
      <c r="B387" s="11"/>
      <c r="C387" s="11"/>
      <c r="D387" s="11"/>
      <c r="E387" s="32"/>
      <c r="F387" s="35"/>
      <c r="G387" s="10">
        <f t="shared" si="17"/>
      </c>
      <c r="H387" s="9">
        <f t="shared" si="19"/>
      </c>
      <c r="I387" s="9">
        <f t="shared" si="19"/>
      </c>
      <c r="J387">
        <f t="shared" si="16"/>
      </c>
    </row>
    <row r="388" spans="1:10" ht="12.75">
      <c r="A388" s="11"/>
      <c r="B388" s="11"/>
      <c r="C388" s="11"/>
      <c r="D388" s="11"/>
      <c r="E388" s="32"/>
      <c r="F388" s="35"/>
      <c r="G388" s="10">
        <f t="shared" si="17"/>
      </c>
      <c r="H388" s="9">
        <f t="shared" si="19"/>
      </c>
      <c r="I388" s="9">
        <f t="shared" si="19"/>
      </c>
      <c r="J388">
        <f t="shared" si="16"/>
      </c>
    </row>
    <row r="389" spans="1:10" ht="12.75">
      <c r="A389" s="11"/>
      <c r="B389" s="11"/>
      <c r="C389" s="11"/>
      <c r="D389" s="11"/>
      <c r="E389" s="32"/>
      <c r="F389" s="35"/>
      <c r="G389" s="10">
        <f t="shared" si="17"/>
      </c>
      <c r="H389" s="9">
        <f t="shared" si="19"/>
      </c>
      <c r="I389" s="9">
        <f t="shared" si="19"/>
      </c>
      <c r="J389">
        <f t="shared" si="16"/>
      </c>
    </row>
    <row r="390" spans="1:10" ht="12.75">
      <c r="A390" s="11"/>
      <c r="B390" s="11"/>
      <c r="C390" s="11"/>
      <c r="D390" s="11"/>
      <c r="E390" s="32"/>
      <c r="F390" s="35"/>
      <c r="G390" s="10">
        <f t="shared" si="17"/>
      </c>
      <c r="H390" s="9">
        <f t="shared" si="19"/>
      </c>
      <c r="I390" s="9">
        <f t="shared" si="19"/>
      </c>
      <c r="J390">
        <f t="shared" si="16"/>
      </c>
    </row>
    <row r="391" spans="1:10" ht="12.75">
      <c r="A391" s="11"/>
      <c r="B391" s="11"/>
      <c r="C391" s="11"/>
      <c r="D391" s="11"/>
      <c r="E391" s="32"/>
      <c r="F391" s="35"/>
      <c r="G391" s="10">
        <f t="shared" si="17"/>
      </c>
      <c r="H391" s="9">
        <f t="shared" si="19"/>
      </c>
      <c r="I391" s="9">
        <f t="shared" si="19"/>
      </c>
      <c r="J391">
        <f t="shared" si="16"/>
      </c>
    </row>
    <row r="392" spans="1:10" ht="12.75">
      <c r="A392" s="11"/>
      <c r="B392" s="11"/>
      <c r="C392" s="11"/>
      <c r="D392" s="11"/>
      <c r="E392" s="32"/>
      <c r="F392" s="35"/>
      <c r="G392" s="10">
        <f t="shared" si="17"/>
      </c>
      <c r="H392" s="9">
        <f t="shared" si="19"/>
      </c>
      <c r="I392" s="9">
        <f t="shared" si="19"/>
      </c>
      <c r="J392">
        <f aca="true" t="shared" si="20" ref="J392:J455">IF(UPPER($E392)="SSB","59",IF(UPPER($E392)="CW","599",""))</f>
      </c>
    </row>
    <row r="393" spans="1:10" ht="12.75">
      <c r="A393" s="11"/>
      <c r="B393" s="11"/>
      <c r="C393" s="11"/>
      <c r="D393" s="11"/>
      <c r="E393" s="32"/>
      <c r="F393" s="35"/>
      <c r="G393" s="10">
        <f aca="true" t="shared" si="21" ref="G393:G456">IF(LEN(E393)&gt;1,G392+1,"")</f>
      </c>
      <c r="H393" s="9">
        <f aca="true" t="shared" si="22" ref="H393:I424">IF(UPPER($B393)="SSB","59",IF(UPPER($B393)="CW","599",""))</f>
      </c>
      <c r="I393" s="9">
        <f t="shared" si="22"/>
      </c>
      <c r="J393">
        <f t="shared" si="20"/>
      </c>
    </row>
    <row r="394" spans="1:10" ht="12.75">
      <c r="A394" s="11"/>
      <c r="B394" s="11"/>
      <c r="C394" s="11"/>
      <c r="D394" s="11"/>
      <c r="E394" s="32"/>
      <c r="F394" s="35"/>
      <c r="G394" s="10">
        <f t="shared" si="21"/>
      </c>
      <c r="H394" s="9">
        <f t="shared" si="22"/>
      </c>
      <c r="I394" s="9">
        <f t="shared" si="22"/>
      </c>
      <c r="J394">
        <f t="shared" si="20"/>
      </c>
    </row>
    <row r="395" spans="1:10" ht="12.75">
      <c r="A395" s="11"/>
      <c r="B395" s="11"/>
      <c r="C395" s="11"/>
      <c r="D395" s="11"/>
      <c r="E395" s="32"/>
      <c r="F395" s="35"/>
      <c r="G395" s="10">
        <f t="shared" si="21"/>
      </c>
      <c r="H395" s="9">
        <f t="shared" si="22"/>
      </c>
      <c r="I395" s="9">
        <f t="shared" si="22"/>
      </c>
      <c r="J395">
        <f t="shared" si="20"/>
      </c>
    </row>
    <row r="396" spans="1:10" ht="12.75">
      <c r="A396" s="11"/>
      <c r="B396" s="11"/>
      <c r="C396" s="11"/>
      <c r="D396" s="11"/>
      <c r="E396" s="32"/>
      <c r="F396" s="35"/>
      <c r="G396" s="10">
        <f t="shared" si="21"/>
      </c>
      <c r="H396" s="9">
        <f t="shared" si="22"/>
      </c>
      <c r="I396" s="9">
        <f t="shared" si="22"/>
      </c>
      <c r="J396">
        <f t="shared" si="20"/>
      </c>
    </row>
    <row r="397" spans="1:10" ht="12.75">
      <c r="A397" s="11"/>
      <c r="B397" s="11"/>
      <c r="C397" s="11"/>
      <c r="D397" s="11"/>
      <c r="E397" s="32"/>
      <c r="F397" s="35"/>
      <c r="G397" s="10">
        <f t="shared" si="21"/>
      </c>
      <c r="H397" s="9">
        <f t="shared" si="22"/>
      </c>
      <c r="I397" s="9">
        <f t="shared" si="22"/>
      </c>
      <c r="J397">
        <f t="shared" si="20"/>
      </c>
    </row>
    <row r="398" spans="1:10" ht="12.75">
      <c r="A398" s="11"/>
      <c r="B398" s="11"/>
      <c r="C398" s="11"/>
      <c r="D398" s="11"/>
      <c r="E398" s="32"/>
      <c r="F398" s="35"/>
      <c r="G398" s="10">
        <f t="shared" si="21"/>
      </c>
      <c r="H398" s="9">
        <f t="shared" si="22"/>
      </c>
      <c r="I398" s="9">
        <f t="shared" si="22"/>
      </c>
      <c r="J398">
        <f t="shared" si="20"/>
      </c>
    </row>
    <row r="399" spans="1:10" ht="12.75">
      <c r="A399" s="11"/>
      <c r="B399" s="11"/>
      <c r="C399" s="11"/>
      <c r="D399" s="11"/>
      <c r="E399" s="32"/>
      <c r="F399" s="35"/>
      <c r="G399" s="10">
        <f t="shared" si="21"/>
      </c>
      <c r="H399" s="9">
        <f t="shared" si="22"/>
      </c>
      <c r="I399" s="9">
        <f t="shared" si="22"/>
      </c>
      <c r="J399">
        <f t="shared" si="20"/>
      </c>
    </row>
    <row r="400" spans="1:10" ht="12.75">
      <c r="A400" s="11"/>
      <c r="B400" s="11"/>
      <c r="C400" s="11"/>
      <c r="D400" s="11"/>
      <c r="E400" s="32"/>
      <c r="F400" s="35"/>
      <c r="G400" s="10">
        <f t="shared" si="21"/>
      </c>
      <c r="H400" s="9">
        <f t="shared" si="22"/>
      </c>
      <c r="I400" s="9">
        <f t="shared" si="22"/>
      </c>
      <c r="J400">
        <f t="shared" si="20"/>
      </c>
    </row>
    <row r="401" spans="1:10" ht="12.75">
      <c r="A401" s="11"/>
      <c r="B401" s="11"/>
      <c r="C401" s="11"/>
      <c r="D401" s="11"/>
      <c r="E401" s="32"/>
      <c r="F401" s="35"/>
      <c r="G401" s="10">
        <f t="shared" si="21"/>
      </c>
      <c r="H401" s="9">
        <f t="shared" si="22"/>
      </c>
      <c r="I401" s="9">
        <f t="shared" si="22"/>
      </c>
      <c r="J401">
        <f t="shared" si="20"/>
      </c>
    </row>
    <row r="402" spans="1:10" ht="12.75">
      <c r="A402" s="11"/>
      <c r="B402" s="11"/>
      <c r="C402" s="11"/>
      <c r="D402" s="11"/>
      <c r="E402" s="32"/>
      <c r="F402" s="35"/>
      <c r="G402" s="10">
        <f t="shared" si="21"/>
      </c>
      <c r="H402" s="9">
        <f t="shared" si="22"/>
      </c>
      <c r="I402" s="9">
        <f t="shared" si="22"/>
      </c>
      <c r="J402">
        <f t="shared" si="20"/>
      </c>
    </row>
    <row r="403" spans="1:10" ht="12.75">
      <c r="A403" s="11"/>
      <c r="B403" s="11"/>
      <c r="C403" s="11"/>
      <c r="D403" s="11"/>
      <c r="E403" s="32"/>
      <c r="F403" s="35"/>
      <c r="G403" s="10">
        <f t="shared" si="21"/>
      </c>
      <c r="H403" s="9">
        <f t="shared" si="22"/>
      </c>
      <c r="I403" s="9">
        <f t="shared" si="22"/>
      </c>
      <c r="J403">
        <f t="shared" si="20"/>
      </c>
    </row>
    <row r="404" spans="1:10" ht="12.75">
      <c r="A404" s="11"/>
      <c r="B404" s="11"/>
      <c r="C404" s="11"/>
      <c r="D404" s="11"/>
      <c r="E404" s="32"/>
      <c r="F404" s="35"/>
      <c r="G404" s="10">
        <f t="shared" si="21"/>
      </c>
      <c r="H404" s="9">
        <f t="shared" si="22"/>
      </c>
      <c r="I404" s="9">
        <f t="shared" si="22"/>
      </c>
      <c r="J404">
        <f t="shared" si="20"/>
      </c>
    </row>
    <row r="405" spans="1:10" ht="12.75">
      <c r="A405" s="11"/>
      <c r="B405" s="11"/>
      <c r="C405" s="11"/>
      <c r="D405" s="11"/>
      <c r="E405" s="32"/>
      <c r="F405" s="35"/>
      <c r="G405" s="10">
        <f t="shared" si="21"/>
      </c>
      <c r="H405" s="9">
        <f t="shared" si="22"/>
      </c>
      <c r="I405" s="9">
        <f t="shared" si="22"/>
      </c>
      <c r="J405">
        <f t="shared" si="20"/>
      </c>
    </row>
    <row r="406" spans="1:10" ht="12.75">
      <c r="A406" s="11"/>
      <c r="B406" s="11"/>
      <c r="C406" s="11"/>
      <c r="D406" s="11"/>
      <c r="E406" s="32"/>
      <c r="F406" s="35"/>
      <c r="G406" s="10">
        <f t="shared" si="21"/>
      </c>
      <c r="H406" s="9">
        <f t="shared" si="22"/>
      </c>
      <c r="I406" s="9">
        <f t="shared" si="22"/>
      </c>
      <c r="J406">
        <f t="shared" si="20"/>
      </c>
    </row>
    <row r="407" spans="1:10" ht="12.75">
      <c r="A407" s="11"/>
      <c r="B407" s="11"/>
      <c r="C407" s="11"/>
      <c r="D407" s="11"/>
      <c r="E407" s="32"/>
      <c r="F407" s="35"/>
      <c r="G407" s="10">
        <f t="shared" si="21"/>
      </c>
      <c r="H407" s="9">
        <f t="shared" si="22"/>
      </c>
      <c r="I407" s="9">
        <f t="shared" si="22"/>
      </c>
      <c r="J407">
        <f t="shared" si="20"/>
      </c>
    </row>
    <row r="408" spans="1:10" ht="12.75">
      <c r="A408" s="11"/>
      <c r="B408" s="11"/>
      <c r="C408" s="11"/>
      <c r="D408" s="11"/>
      <c r="E408" s="32"/>
      <c r="F408" s="35"/>
      <c r="G408" s="10">
        <f t="shared" si="21"/>
      </c>
      <c r="H408" s="9">
        <f t="shared" si="22"/>
      </c>
      <c r="I408" s="9">
        <f t="shared" si="22"/>
      </c>
      <c r="J408">
        <f t="shared" si="20"/>
      </c>
    </row>
    <row r="409" spans="1:10" ht="12.75">
      <c r="A409" s="11"/>
      <c r="B409" s="11"/>
      <c r="C409" s="11"/>
      <c r="D409" s="11"/>
      <c r="E409" s="32"/>
      <c r="F409" s="35"/>
      <c r="G409" s="10">
        <f t="shared" si="21"/>
      </c>
      <c r="H409" s="9">
        <f t="shared" si="22"/>
      </c>
      <c r="I409" s="9">
        <f t="shared" si="22"/>
      </c>
      <c r="J409">
        <f t="shared" si="20"/>
      </c>
    </row>
    <row r="410" spans="1:10" ht="12.75">
      <c r="A410" s="11"/>
      <c r="B410" s="11"/>
      <c r="C410" s="11"/>
      <c r="D410" s="11"/>
      <c r="E410" s="32"/>
      <c r="F410" s="35"/>
      <c r="G410" s="10">
        <f t="shared" si="21"/>
      </c>
      <c r="H410" s="9">
        <f t="shared" si="22"/>
      </c>
      <c r="I410" s="9">
        <f t="shared" si="22"/>
      </c>
      <c r="J410">
        <f t="shared" si="20"/>
      </c>
    </row>
    <row r="411" spans="1:10" ht="12.75">
      <c r="A411" s="11"/>
      <c r="B411" s="11"/>
      <c r="C411" s="11"/>
      <c r="D411" s="11"/>
      <c r="E411" s="32"/>
      <c r="F411" s="35"/>
      <c r="G411" s="10">
        <f t="shared" si="21"/>
      </c>
      <c r="H411" s="9">
        <f t="shared" si="22"/>
      </c>
      <c r="I411" s="9">
        <f t="shared" si="22"/>
      </c>
      <c r="J411">
        <f t="shared" si="20"/>
      </c>
    </row>
    <row r="412" spans="1:10" ht="12.75">
      <c r="A412" s="11"/>
      <c r="B412" s="11"/>
      <c r="C412" s="11"/>
      <c r="D412" s="11"/>
      <c r="E412" s="32"/>
      <c r="F412" s="35"/>
      <c r="G412" s="10">
        <f t="shared" si="21"/>
      </c>
      <c r="H412" s="9">
        <f t="shared" si="22"/>
      </c>
      <c r="I412" s="9">
        <f t="shared" si="22"/>
      </c>
      <c r="J412">
        <f t="shared" si="20"/>
      </c>
    </row>
    <row r="413" spans="1:10" ht="12.75">
      <c r="A413" s="11"/>
      <c r="B413" s="11"/>
      <c r="C413" s="11"/>
      <c r="D413" s="11"/>
      <c r="E413" s="32"/>
      <c r="F413" s="35"/>
      <c r="G413" s="10">
        <f t="shared" si="21"/>
      </c>
      <c r="H413" s="9">
        <f t="shared" si="22"/>
      </c>
      <c r="I413" s="9">
        <f t="shared" si="22"/>
      </c>
      <c r="J413">
        <f t="shared" si="20"/>
      </c>
    </row>
    <row r="414" spans="1:10" ht="12.75">
      <c r="A414" s="11"/>
      <c r="B414" s="11"/>
      <c r="C414" s="11"/>
      <c r="D414" s="11"/>
      <c r="E414" s="32"/>
      <c r="F414" s="35"/>
      <c r="G414" s="10">
        <f t="shared" si="21"/>
      </c>
      <c r="H414" s="9">
        <f t="shared" si="22"/>
      </c>
      <c r="I414" s="9">
        <f t="shared" si="22"/>
      </c>
      <c r="J414">
        <f t="shared" si="20"/>
      </c>
    </row>
    <row r="415" spans="1:10" ht="12.75">
      <c r="A415" s="11"/>
      <c r="B415" s="11"/>
      <c r="C415" s="11"/>
      <c r="D415" s="11"/>
      <c r="E415" s="32"/>
      <c r="F415" s="35"/>
      <c r="G415" s="10">
        <f t="shared" si="21"/>
      </c>
      <c r="H415" s="9">
        <f t="shared" si="22"/>
      </c>
      <c r="I415" s="9">
        <f t="shared" si="22"/>
      </c>
      <c r="J415">
        <f t="shared" si="20"/>
      </c>
    </row>
    <row r="416" spans="1:10" ht="12.75">
      <c r="A416" s="11"/>
      <c r="B416" s="11"/>
      <c r="C416" s="11"/>
      <c r="D416" s="11"/>
      <c r="E416" s="32"/>
      <c r="F416" s="35"/>
      <c r="G416" s="10">
        <f t="shared" si="21"/>
      </c>
      <c r="H416" s="9">
        <f t="shared" si="22"/>
      </c>
      <c r="I416" s="9">
        <f t="shared" si="22"/>
      </c>
      <c r="J416">
        <f t="shared" si="20"/>
      </c>
    </row>
    <row r="417" spans="1:10" ht="12.75">
      <c r="A417" s="11"/>
      <c r="B417" s="11"/>
      <c r="C417" s="11"/>
      <c r="D417" s="11"/>
      <c r="E417" s="32"/>
      <c r="F417" s="35"/>
      <c r="G417" s="10">
        <f t="shared" si="21"/>
      </c>
      <c r="H417" s="9">
        <f t="shared" si="22"/>
      </c>
      <c r="I417" s="9">
        <f t="shared" si="22"/>
      </c>
      <c r="J417">
        <f t="shared" si="20"/>
      </c>
    </row>
    <row r="418" spans="1:10" ht="12.75">
      <c r="A418" s="11"/>
      <c r="B418" s="11"/>
      <c r="C418" s="11"/>
      <c r="D418" s="11"/>
      <c r="E418" s="32"/>
      <c r="F418" s="35"/>
      <c r="G418" s="10">
        <f t="shared" si="21"/>
      </c>
      <c r="H418" s="9">
        <f t="shared" si="22"/>
      </c>
      <c r="I418" s="9">
        <f t="shared" si="22"/>
      </c>
      <c r="J418">
        <f t="shared" si="20"/>
      </c>
    </row>
    <row r="419" spans="1:10" ht="12.75">
      <c r="A419" s="11"/>
      <c r="B419" s="11"/>
      <c r="C419" s="11"/>
      <c r="D419" s="11"/>
      <c r="E419" s="32"/>
      <c r="F419" s="35"/>
      <c r="G419" s="10">
        <f t="shared" si="21"/>
      </c>
      <c r="H419" s="9">
        <f t="shared" si="22"/>
      </c>
      <c r="I419" s="9">
        <f t="shared" si="22"/>
      </c>
      <c r="J419">
        <f t="shared" si="20"/>
      </c>
    </row>
    <row r="420" spans="1:10" ht="12.75">
      <c r="A420" s="11"/>
      <c r="B420" s="11"/>
      <c r="C420" s="11"/>
      <c r="D420" s="11"/>
      <c r="E420" s="32"/>
      <c r="F420" s="35"/>
      <c r="G420" s="10">
        <f t="shared" si="21"/>
      </c>
      <c r="H420" s="9">
        <f t="shared" si="22"/>
      </c>
      <c r="I420" s="9">
        <f t="shared" si="22"/>
      </c>
      <c r="J420">
        <f t="shared" si="20"/>
      </c>
    </row>
    <row r="421" spans="1:10" ht="12.75">
      <c r="A421" s="11"/>
      <c r="B421" s="11"/>
      <c r="C421" s="11"/>
      <c r="D421" s="11"/>
      <c r="E421" s="32"/>
      <c r="F421" s="35"/>
      <c r="G421" s="10">
        <f t="shared" si="21"/>
      </c>
      <c r="H421" s="9">
        <f t="shared" si="22"/>
      </c>
      <c r="I421" s="9">
        <f t="shared" si="22"/>
      </c>
      <c r="J421">
        <f t="shared" si="20"/>
      </c>
    </row>
    <row r="422" spans="1:10" ht="12.75">
      <c r="A422" s="11"/>
      <c r="B422" s="11"/>
      <c r="C422" s="11"/>
      <c r="D422" s="11"/>
      <c r="E422" s="32"/>
      <c r="F422" s="35"/>
      <c r="G422" s="10">
        <f t="shared" si="21"/>
      </c>
      <c r="H422" s="9">
        <f t="shared" si="22"/>
      </c>
      <c r="I422" s="9">
        <f t="shared" si="22"/>
      </c>
      <c r="J422">
        <f t="shared" si="20"/>
      </c>
    </row>
    <row r="423" spans="1:10" ht="12.75">
      <c r="A423" s="11"/>
      <c r="B423" s="11"/>
      <c r="C423" s="11"/>
      <c r="D423" s="11"/>
      <c r="E423" s="32"/>
      <c r="F423" s="35"/>
      <c r="G423" s="10">
        <f t="shared" si="21"/>
      </c>
      <c r="H423" s="9">
        <f t="shared" si="22"/>
      </c>
      <c r="I423" s="9">
        <f t="shared" si="22"/>
      </c>
      <c r="J423">
        <f t="shared" si="20"/>
      </c>
    </row>
    <row r="424" spans="1:10" ht="12.75">
      <c r="A424" s="11"/>
      <c r="B424" s="11"/>
      <c r="C424" s="11"/>
      <c r="D424" s="11"/>
      <c r="E424" s="32"/>
      <c r="F424" s="35"/>
      <c r="G424" s="10">
        <f t="shared" si="21"/>
      </c>
      <c r="H424" s="9">
        <f t="shared" si="22"/>
      </c>
      <c r="I424" s="9">
        <f t="shared" si="22"/>
      </c>
      <c r="J424">
        <f t="shared" si="20"/>
      </c>
    </row>
    <row r="425" spans="1:10" ht="12.75">
      <c r="A425" s="11"/>
      <c r="B425" s="11"/>
      <c r="C425" s="11"/>
      <c r="D425" s="11"/>
      <c r="E425" s="32"/>
      <c r="F425" s="35"/>
      <c r="G425" s="10">
        <f t="shared" si="21"/>
      </c>
      <c r="H425" s="9">
        <f aca="true" t="shared" si="23" ref="H425:I456">IF(UPPER($B425)="SSB","59",IF(UPPER($B425)="CW","599",""))</f>
      </c>
      <c r="I425" s="9">
        <f t="shared" si="23"/>
      </c>
      <c r="J425">
        <f t="shared" si="20"/>
      </c>
    </row>
    <row r="426" spans="1:10" ht="12.75">
      <c r="A426" s="11"/>
      <c r="B426" s="11"/>
      <c r="C426" s="11"/>
      <c r="D426" s="11"/>
      <c r="E426" s="32"/>
      <c r="F426" s="35"/>
      <c r="G426" s="10">
        <f t="shared" si="21"/>
      </c>
      <c r="H426" s="9">
        <f t="shared" si="23"/>
      </c>
      <c r="I426" s="9">
        <f t="shared" si="23"/>
      </c>
      <c r="J426">
        <f t="shared" si="20"/>
      </c>
    </row>
    <row r="427" spans="1:10" ht="12.75">
      <c r="A427" s="11"/>
      <c r="B427" s="11"/>
      <c r="C427" s="11"/>
      <c r="D427" s="11"/>
      <c r="E427" s="32"/>
      <c r="F427" s="35"/>
      <c r="G427" s="10">
        <f t="shared" si="21"/>
      </c>
      <c r="H427" s="9">
        <f t="shared" si="23"/>
      </c>
      <c r="I427" s="9">
        <f t="shared" si="23"/>
      </c>
      <c r="J427">
        <f t="shared" si="20"/>
      </c>
    </row>
    <row r="428" spans="1:10" ht="12.75">
      <c r="A428" s="11"/>
      <c r="B428" s="11"/>
      <c r="C428" s="11"/>
      <c r="D428" s="11"/>
      <c r="E428" s="32"/>
      <c r="F428" s="35"/>
      <c r="G428" s="10">
        <f t="shared" si="21"/>
      </c>
      <c r="H428" s="9">
        <f t="shared" si="23"/>
      </c>
      <c r="I428" s="9">
        <f t="shared" si="23"/>
      </c>
      <c r="J428">
        <f t="shared" si="20"/>
      </c>
    </row>
    <row r="429" spans="1:10" ht="12.75">
      <c r="A429" s="11"/>
      <c r="B429" s="11"/>
      <c r="C429" s="11"/>
      <c r="D429" s="11"/>
      <c r="E429" s="32"/>
      <c r="F429" s="35"/>
      <c r="G429" s="10">
        <f t="shared" si="21"/>
      </c>
      <c r="H429" s="9">
        <f t="shared" si="23"/>
      </c>
      <c r="I429" s="9">
        <f t="shared" si="23"/>
      </c>
      <c r="J429">
        <f t="shared" si="20"/>
      </c>
    </row>
    <row r="430" spans="1:10" ht="12.75">
      <c r="A430" s="11"/>
      <c r="B430" s="11"/>
      <c r="C430" s="11"/>
      <c r="D430" s="11"/>
      <c r="E430" s="32"/>
      <c r="F430" s="35"/>
      <c r="G430" s="10">
        <f t="shared" si="21"/>
      </c>
      <c r="H430" s="9">
        <f t="shared" si="23"/>
      </c>
      <c r="I430" s="9">
        <f t="shared" si="23"/>
      </c>
      <c r="J430">
        <f t="shared" si="20"/>
      </c>
    </row>
    <row r="431" spans="1:10" ht="12.75">
      <c r="A431" s="11"/>
      <c r="B431" s="11"/>
      <c r="C431" s="11"/>
      <c r="D431" s="11"/>
      <c r="E431" s="32"/>
      <c r="F431" s="35"/>
      <c r="G431" s="10">
        <f t="shared" si="21"/>
      </c>
      <c r="H431" s="9">
        <f t="shared" si="23"/>
      </c>
      <c r="I431" s="9">
        <f t="shared" si="23"/>
      </c>
      <c r="J431">
        <f t="shared" si="20"/>
      </c>
    </row>
    <row r="432" spans="1:10" ht="12.75">
      <c r="A432" s="11"/>
      <c r="B432" s="11"/>
      <c r="C432" s="11"/>
      <c r="D432" s="11"/>
      <c r="E432" s="32"/>
      <c r="F432" s="35"/>
      <c r="G432" s="10">
        <f t="shared" si="21"/>
      </c>
      <c r="H432" s="9">
        <f t="shared" si="23"/>
      </c>
      <c r="I432" s="9">
        <f t="shared" si="23"/>
      </c>
      <c r="J432">
        <f t="shared" si="20"/>
      </c>
    </row>
    <row r="433" spans="1:10" ht="12.75">
      <c r="A433" s="11"/>
      <c r="B433" s="11"/>
      <c r="C433" s="11"/>
      <c r="D433" s="11"/>
      <c r="E433" s="32"/>
      <c r="F433" s="35"/>
      <c r="G433" s="10">
        <f t="shared" si="21"/>
      </c>
      <c r="H433" s="9">
        <f t="shared" si="23"/>
      </c>
      <c r="I433" s="9">
        <f t="shared" si="23"/>
      </c>
      <c r="J433">
        <f t="shared" si="20"/>
      </c>
    </row>
    <row r="434" spans="1:10" ht="12.75">
      <c r="A434" s="11"/>
      <c r="B434" s="11"/>
      <c r="C434" s="11"/>
      <c r="D434" s="11"/>
      <c r="E434" s="32"/>
      <c r="F434" s="35"/>
      <c r="G434" s="10">
        <f t="shared" si="21"/>
      </c>
      <c r="H434" s="9">
        <f t="shared" si="23"/>
      </c>
      <c r="I434" s="9">
        <f t="shared" si="23"/>
      </c>
      <c r="J434">
        <f t="shared" si="20"/>
      </c>
    </row>
    <row r="435" spans="1:10" ht="12.75">
      <c r="A435" s="11"/>
      <c r="B435" s="11"/>
      <c r="C435" s="11"/>
      <c r="D435" s="11"/>
      <c r="E435" s="32"/>
      <c r="F435" s="35"/>
      <c r="G435" s="10">
        <f t="shared" si="21"/>
      </c>
      <c r="H435" s="9">
        <f t="shared" si="23"/>
      </c>
      <c r="I435" s="9">
        <f t="shared" si="23"/>
      </c>
      <c r="J435">
        <f t="shared" si="20"/>
      </c>
    </row>
    <row r="436" spans="1:10" ht="12.75">
      <c r="A436" s="11"/>
      <c r="B436" s="11"/>
      <c r="C436" s="11"/>
      <c r="D436" s="11"/>
      <c r="E436" s="32"/>
      <c r="F436" s="35"/>
      <c r="G436" s="10">
        <f t="shared" si="21"/>
      </c>
      <c r="H436" s="9">
        <f t="shared" si="23"/>
      </c>
      <c r="I436" s="9">
        <f t="shared" si="23"/>
      </c>
      <c r="J436">
        <f t="shared" si="20"/>
      </c>
    </row>
    <row r="437" spans="1:10" ht="12.75">
      <c r="A437" s="11"/>
      <c r="B437" s="11"/>
      <c r="C437" s="11"/>
      <c r="D437" s="11"/>
      <c r="E437" s="32"/>
      <c r="F437" s="35"/>
      <c r="G437" s="10">
        <f t="shared" si="21"/>
      </c>
      <c r="H437" s="9">
        <f t="shared" si="23"/>
      </c>
      <c r="I437" s="9">
        <f t="shared" si="23"/>
      </c>
      <c r="J437">
        <f t="shared" si="20"/>
      </c>
    </row>
    <row r="438" spans="1:10" ht="12.75">
      <c r="A438" s="11"/>
      <c r="B438" s="11"/>
      <c r="C438" s="11"/>
      <c r="D438" s="11"/>
      <c r="E438" s="32"/>
      <c r="F438" s="35"/>
      <c r="G438" s="10">
        <f t="shared" si="21"/>
      </c>
      <c r="H438" s="9">
        <f t="shared" si="23"/>
      </c>
      <c r="I438" s="9">
        <f t="shared" si="23"/>
      </c>
      <c r="J438">
        <f t="shared" si="20"/>
      </c>
    </row>
    <row r="439" spans="1:10" ht="12.75">
      <c r="A439" s="11"/>
      <c r="B439" s="11"/>
      <c r="C439" s="11"/>
      <c r="D439" s="11"/>
      <c r="E439" s="32"/>
      <c r="F439" s="35"/>
      <c r="G439" s="10">
        <f t="shared" si="21"/>
      </c>
      <c r="H439" s="9">
        <f t="shared" si="23"/>
      </c>
      <c r="I439" s="9">
        <f t="shared" si="23"/>
      </c>
      <c r="J439">
        <f t="shared" si="20"/>
      </c>
    </row>
    <row r="440" spans="1:10" ht="12.75">
      <c r="A440" s="11"/>
      <c r="B440" s="11"/>
      <c r="C440" s="11"/>
      <c r="D440" s="11"/>
      <c r="E440" s="32"/>
      <c r="F440" s="35"/>
      <c r="G440" s="10">
        <f t="shared" si="21"/>
      </c>
      <c r="H440" s="9">
        <f t="shared" si="23"/>
      </c>
      <c r="I440" s="9">
        <f t="shared" si="23"/>
      </c>
      <c r="J440">
        <f t="shared" si="20"/>
      </c>
    </row>
    <row r="441" spans="1:10" ht="12.75">
      <c r="A441" s="11"/>
      <c r="B441" s="11"/>
      <c r="C441" s="11"/>
      <c r="D441" s="11"/>
      <c r="E441" s="32"/>
      <c r="F441" s="35"/>
      <c r="G441" s="10">
        <f t="shared" si="21"/>
      </c>
      <c r="H441" s="9">
        <f t="shared" si="23"/>
      </c>
      <c r="I441" s="9">
        <f t="shared" si="23"/>
      </c>
      <c r="J441">
        <f t="shared" si="20"/>
      </c>
    </row>
    <row r="442" spans="1:10" ht="12.75">
      <c r="A442" s="11"/>
      <c r="B442" s="11"/>
      <c r="C442" s="11"/>
      <c r="D442" s="11"/>
      <c r="E442" s="32"/>
      <c r="F442" s="35"/>
      <c r="G442" s="10">
        <f t="shared" si="21"/>
      </c>
      <c r="H442" s="9">
        <f t="shared" si="23"/>
      </c>
      <c r="I442" s="9">
        <f t="shared" si="23"/>
      </c>
      <c r="J442">
        <f t="shared" si="20"/>
      </c>
    </row>
    <row r="443" spans="1:10" ht="12.75">
      <c r="A443" s="11"/>
      <c r="B443" s="11"/>
      <c r="C443" s="11"/>
      <c r="D443" s="11"/>
      <c r="E443" s="32"/>
      <c r="F443" s="35"/>
      <c r="G443" s="10">
        <f t="shared" si="21"/>
      </c>
      <c r="H443" s="9">
        <f t="shared" si="23"/>
      </c>
      <c r="I443" s="9">
        <f t="shared" si="23"/>
      </c>
      <c r="J443">
        <f t="shared" si="20"/>
      </c>
    </row>
    <row r="444" spans="1:10" ht="12.75">
      <c r="A444" s="11"/>
      <c r="B444" s="11"/>
      <c r="C444" s="11"/>
      <c r="D444" s="11"/>
      <c r="E444" s="32"/>
      <c r="F444" s="35"/>
      <c r="G444" s="10">
        <f t="shared" si="21"/>
      </c>
      <c r="H444" s="9">
        <f t="shared" si="23"/>
      </c>
      <c r="I444" s="9">
        <f t="shared" si="23"/>
      </c>
      <c r="J444">
        <f t="shared" si="20"/>
      </c>
    </row>
    <row r="445" spans="1:10" ht="12.75">
      <c r="A445" s="11"/>
      <c r="B445" s="11"/>
      <c r="C445" s="11"/>
      <c r="D445" s="11"/>
      <c r="E445" s="32"/>
      <c r="F445" s="35"/>
      <c r="G445" s="10">
        <f t="shared" si="21"/>
      </c>
      <c r="H445" s="9">
        <f t="shared" si="23"/>
      </c>
      <c r="I445" s="9">
        <f t="shared" si="23"/>
      </c>
      <c r="J445">
        <f t="shared" si="20"/>
      </c>
    </row>
    <row r="446" spans="1:10" ht="12.75">
      <c r="A446" s="11"/>
      <c r="B446" s="11"/>
      <c r="C446" s="11"/>
      <c r="D446" s="11"/>
      <c r="E446" s="32"/>
      <c r="F446" s="35"/>
      <c r="G446" s="10">
        <f t="shared" si="21"/>
      </c>
      <c r="H446" s="9">
        <f t="shared" si="23"/>
      </c>
      <c r="I446" s="9">
        <f t="shared" si="23"/>
      </c>
      <c r="J446">
        <f t="shared" si="20"/>
      </c>
    </row>
    <row r="447" spans="1:10" ht="12.75">
      <c r="A447" s="11"/>
      <c r="B447" s="11"/>
      <c r="C447" s="11"/>
      <c r="D447" s="11"/>
      <c r="E447" s="32"/>
      <c r="F447" s="35"/>
      <c r="G447" s="10">
        <f t="shared" si="21"/>
      </c>
      <c r="H447" s="9">
        <f t="shared" si="23"/>
      </c>
      <c r="I447" s="9">
        <f t="shared" si="23"/>
      </c>
      <c r="J447">
        <f t="shared" si="20"/>
      </c>
    </row>
    <row r="448" spans="1:10" ht="12.75">
      <c r="A448" s="11"/>
      <c r="B448" s="11"/>
      <c r="C448" s="11"/>
      <c r="D448" s="11"/>
      <c r="E448" s="32"/>
      <c r="F448" s="35"/>
      <c r="G448" s="10">
        <f t="shared" si="21"/>
      </c>
      <c r="H448" s="9">
        <f t="shared" si="23"/>
      </c>
      <c r="I448" s="9">
        <f t="shared" si="23"/>
      </c>
      <c r="J448">
        <f t="shared" si="20"/>
      </c>
    </row>
    <row r="449" spans="1:10" ht="12.75">
      <c r="A449" s="11"/>
      <c r="B449" s="11"/>
      <c r="C449" s="11"/>
      <c r="D449" s="11"/>
      <c r="E449" s="32"/>
      <c r="F449" s="35"/>
      <c r="G449" s="10">
        <f t="shared" si="21"/>
      </c>
      <c r="H449" s="9">
        <f t="shared" si="23"/>
      </c>
      <c r="I449" s="9">
        <f t="shared" si="23"/>
      </c>
      <c r="J449">
        <f t="shared" si="20"/>
      </c>
    </row>
    <row r="450" spans="1:10" ht="12.75">
      <c r="A450" s="11"/>
      <c r="B450" s="11"/>
      <c r="C450" s="11"/>
      <c r="D450" s="11"/>
      <c r="E450" s="32"/>
      <c r="F450" s="35"/>
      <c r="G450" s="10">
        <f t="shared" si="21"/>
      </c>
      <c r="H450" s="9">
        <f t="shared" si="23"/>
      </c>
      <c r="I450" s="9">
        <f t="shared" si="23"/>
      </c>
      <c r="J450">
        <f t="shared" si="20"/>
      </c>
    </row>
    <row r="451" spans="1:10" ht="12.75">
      <c r="A451" s="11"/>
      <c r="B451" s="11"/>
      <c r="C451" s="11"/>
      <c r="D451" s="11"/>
      <c r="E451" s="32"/>
      <c r="F451" s="35"/>
      <c r="G451" s="10">
        <f t="shared" si="21"/>
      </c>
      <c r="H451" s="9">
        <f t="shared" si="23"/>
      </c>
      <c r="I451" s="9">
        <f t="shared" si="23"/>
      </c>
      <c r="J451">
        <f t="shared" si="20"/>
      </c>
    </row>
    <row r="452" spans="1:10" ht="12.75">
      <c r="A452" s="11"/>
      <c r="B452" s="11"/>
      <c r="C452" s="11"/>
      <c r="D452" s="11"/>
      <c r="E452" s="32"/>
      <c r="F452" s="35"/>
      <c r="G452" s="10">
        <f t="shared" si="21"/>
      </c>
      <c r="H452" s="9">
        <f t="shared" si="23"/>
      </c>
      <c r="I452" s="9">
        <f t="shared" si="23"/>
      </c>
      <c r="J452">
        <f t="shared" si="20"/>
      </c>
    </row>
    <row r="453" spans="1:10" ht="12.75">
      <c r="A453" s="11"/>
      <c r="B453" s="11"/>
      <c r="C453" s="11"/>
      <c r="D453" s="11"/>
      <c r="E453" s="32"/>
      <c r="F453" s="35"/>
      <c r="G453" s="10">
        <f t="shared" si="21"/>
      </c>
      <c r="H453" s="9">
        <f t="shared" si="23"/>
      </c>
      <c r="I453" s="9">
        <f t="shared" si="23"/>
      </c>
      <c r="J453">
        <f t="shared" si="20"/>
      </c>
    </row>
    <row r="454" spans="1:10" ht="12.75">
      <c r="A454" s="11"/>
      <c r="B454" s="11"/>
      <c r="C454" s="11"/>
      <c r="D454" s="11"/>
      <c r="E454" s="32"/>
      <c r="F454" s="35"/>
      <c r="G454" s="10">
        <f t="shared" si="21"/>
      </c>
      <c r="H454" s="9">
        <f t="shared" si="23"/>
      </c>
      <c r="I454" s="9">
        <f t="shared" si="23"/>
      </c>
      <c r="J454">
        <f t="shared" si="20"/>
      </c>
    </row>
    <row r="455" spans="1:10" ht="12.75">
      <c r="A455" s="11"/>
      <c r="B455" s="11"/>
      <c r="C455" s="11"/>
      <c r="D455" s="11"/>
      <c r="E455" s="32"/>
      <c r="F455" s="35"/>
      <c r="G455" s="10">
        <f t="shared" si="21"/>
      </c>
      <c r="H455" s="9">
        <f t="shared" si="23"/>
      </c>
      <c r="I455" s="9">
        <f t="shared" si="23"/>
      </c>
      <c r="J455">
        <f t="shared" si="20"/>
      </c>
    </row>
    <row r="456" spans="1:10" ht="12.75">
      <c r="A456" s="11"/>
      <c r="B456" s="11"/>
      <c r="C456" s="11"/>
      <c r="D456" s="11"/>
      <c r="E456" s="32"/>
      <c r="F456" s="35"/>
      <c r="G456" s="10">
        <f t="shared" si="21"/>
      </c>
      <c r="H456" s="9">
        <f t="shared" si="23"/>
      </c>
      <c r="I456" s="9">
        <f t="shared" si="23"/>
      </c>
      <c r="J456">
        <f aca="true" t="shared" si="24" ref="J456:J502">IF(UPPER($E456)="SSB","59",IF(UPPER($E456)="CW","599",""))</f>
      </c>
    </row>
    <row r="457" spans="1:10" ht="12.75">
      <c r="A457" s="11"/>
      <c r="B457" s="11"/>
      <c r="C457" s="11"/>
      <c r="D457" s="11"/>
      <c r="E457" s="32"/>
      <c r="F457" s="35"/>
      <c r="G457" s="10">
        <f aca="true" t="shared" si="25" ref="G457:G501">IF(LEN(E457)&gt;1,G456+1,"")</f>
      </c>
      <c r="H457" s="9">
        <f aca="true" t="shared" si="26" ref="H457:I501">IF(UPPER($B457)="SSB","59",IF(UPPER($B457)="CW","599",""))</f>
      </c>
      <c r="I457" s="9">
        <f t="shared" si="26"/>
      </c>
      <c r="J457">
        <f t="shared" si="24"/>
      </c>
    </row>
    <row r="458" spans="1:10" ht="12.75">
      <c r="A458" s="11"/>
      <c r="B458" s="11"/>
      <c r="C458" s="11"/>
      <c r="D458" s="11"/>
      <c r="E458" s="32"/>
      <c r="F458" s="35"/>
      <c r="G458" s="10">
        <f t="shared" si="25"/>
      </c>
      <c r="H458" s="9">
        <f t="shared" si="26"/>
      </c>
      <c r="I458" s="9">
        <f t="shared" si="26"/>
      </c>
      <c r="J458">
        <f t="shared" si="24"/>
      </c>
    </row>
    <row r="459" spans="1:10" ht="12.75">
      <c r="A459" s="11"/>
      <c r="B459" s="11"/>
      <c r="C459" s="11"/>
      <c r="D459" s="11"/>
      <c r="E459" s="32"/>
      <c r="F459" s="35"/>
      <c r="G459" s="10">
        <f t="shared" si="25"/>
      </c>
      <c r="H459" s="9">
        <f t="shared" si="26"/>
      </c>
      <c r="I459" s="9">
        <f t="shared" si="26"/>
      </c>
      <c r="J459">
        <f t="shared" si="24"/>
      </c>
    </row>
    <row r="460" spans="1:10" ht="12.75">
      <c r="A460" s="11"/>
      <c r="B460" s="11"/>
      <c r="C460" s="11"/>
      <c r="D460" s="11"/>
      <c r="E460" s="32"/>
      <c r="F460" s="35"/>
      <c r="G460" s="10">
        <f t="shared" si="25"/>
      </c>
      <c r="H460" s="9">
        <f t="shared" si="26"/>
      </c>
      <c r="I460" s="9">
        <f t="shared" si="26"/>
      </c>
      <c r="J460">
        <f t="shared" si="24"/>
      </c>
    </row>
    <row r="461" spans="1:10" ht="12.75">
      <c r="A461" s="11"/>
      <c r="B461" s="11"/>
      <c r="C461" s="11"/>
      <c r="D461" s="11"/>
      <c r="E461" s="32"/>
      <c r="F461" s="35"/>
      <c r="G461" s="10">
        <f t="shared" si="25"/>
      </c>
      <c r="H461" s="9">
        <f t="shared" si="26"/>
      </c>
      <c r="I461" s="9">
        <f t="shared" si="26"/>
      </c>
      <c r="J461">
        <f t="shared" si="24"/>
      </c>
    </row>
    <row r="462" spans="1:10" ht="12.75">
      <c r="A462" s="11"/>
      <c r="B462" s="11"/>
      <c r="C462" s="11"/>
      <c r="D462" s="11"/>
      <c r="E462" s="32"/>
      <c r="F462" s="35"/>
      <c r="G462" s="10">
        <f t="shared" si="25"/>
      </c>
      <c r="H462" s="9">
        <f t="shared" si="26"/>
      </c>
      <c r="I462" s="9">
        <f t="shared" si="26"/>
      </c>
      <c r="J462">
        <f t="shared" si="24"/>
      </c>
    </row>
    <row r="463" spans="1:10" ht="12.75">
      <c r="A463" s="11"/>
      <c r="B463" s="11"/>
      <c r="C463" s="11"/>
      <c r="D463" s="11"/>
      <c r="E463" s="32"/>
      <c r="F463" s="35"/>
      <c r="G463" s="10">
        <f t="shared" si="25"/>
      </c>
      <c r="H463" s="9">
        <f t="shared" si="26"/>
      </c>
      <c r="I463" s="9">
        <f t="shared" si="26"/>
      </c>
      <c r="J463">
        <f t="shared" si="24"/>
      </c>
    </row>
    <row r="464" spans="1:10" ht="12.75">
      <c r="A464" s="11"/>
      <c r="B464" s="11"/>
      <c r="C464" s="11"/>
      <c r="D464" s="11"/>
      <c r="E464" s="32"/>
      <c r="F464" s="35"/>
      <c r="G464" s="10">
        <f t="shared" si="25"/>
      </c>
      <c r="H464" s="9">
        <f t="shared" si="26"/>
      </c>
      <c r="I464" s="9">
        <f t="shared" si="26"/>
      </c>
      <c r="J464">
        <f t="shared" si="24"/>
      </c>
    </row>
    <row r="465" spans="1:10" ht="12.75">
      <c r="A465" s="11"/>
      <c r="B465" s="11"/>
      <c r="C465" s="11"/>
      <c r="D465" s="11"/>
      <c r="E465" s="32"/>
      <c r="F465" s="35"/>
      <c r="G465" s="10">
        <f t="shared" si="25"/>
      </c>
      <c r="H465" s="9">
        <f t="shared" si="26"/>
      </c>
      <c r="I465" s="9">
        <f t="shared" si="26"/>
      </c>
      <c r="J465">
        <f t="shared" si="24"/>
      </c>
    </row>
    <row r="466" spans="1:10" ht="12.75">
      <c r="A466" s="11"/>
      <c r="B466" s="11"/>
      <c r="C466" s="11"/>
      <c r="D466" s="11"/>
      <c r="E466" s="32"/>
      <c r="F466" s="35"/>
      <c r="G466" s="10">
        <f t="shared" si="25"/>
      </c>
      <c r="H466" s="9">
        <f t="shared" si="26"/>
      </c>
      <c r="I466" s="9">
        <f t="shared" si="26"/>
      </c>
      <c r="J466">
        <f t="shared" si="24"/>
      </c>
    </row>
    <row r="467" spans="1:10" ht="12.75">
      <c r="A467" s="11"/>
      <c r="B467" s="11"/>
      <c r="C467" s="11"/>
      <c r="D467" s="11"/>
      <c r="E467" s="32"/>
      <c r="F467" s="35"/>
      <c r="G467" s="10">
        <f t="shared" si="25"/>
      </c>
      <c r="H467" s="9">
        <f t="shared" si="26"/>
      </c>
      <c r="I467" s="9">
        <f t="shared" si="26"/>
      </c>
      <c r="J467">
        <f t="shared" si="24"/>
      </c>
    </row>
    <row r="468" spans="1:10" ht="12.75">
      <c r="A468" s="11"/>
      <c r="B468" s="11"/>
      <c r="C468" s="11"/>
      <c r="D468" s="11"/>
      <c r="E468" s="32"/>
      <c r="F468" s="35"/>
      <c r="G468" s="10">
        <f t="shared" si="25"/>
      </c>
      <c r="H468" s="9">
        <f t="shared" si="26"/>
      </c>
      <c r="I468" s="9">
        <f t="shared" si="26"/>
      </c>
      <c r="J468">
        <f t="shared" si="24"/>
      </c>
    </row>
    <row r="469" spans="1:10" ht="12.75">
      <c r="A469" s="11"/>
      <c r="B469" s="11"/>
      <c r="C469" s="11"/>
      <c r="D469" s="11"/>
      <c r="E469" s="32"/>
      <c r="F469" s="35"/>
      <c r="G469" s="10">
        <f t="shared" si="25"/>
      </c>
      <c r="H469" s="9">
        <f t="shared" si="26"/>
      </c>
      <c r="I469" s="9">
        <f t="shared" si="26"/>
      </c>
      <c r="J469">
        <f t="shared" si="24"/>
      </c>
    </row>
    <row r="470" spans="1:10" ht="12.75">
      <c r="A470" s="11"/>
      <c r="B470" s="11"/>
      <c r="C470" s="11"/>
      <c r="D470" s="11"/>
      <c r="E470" s="32"/>
      <c r="F470" s="35"/>
      <c r="G470" s="10">
        <f t="shared" si="25"/>
      </c>
      <c r="H470" s="9">
        <f t="shared" si="26"/>
      </c>
      <c r="I470" s="9">
        <f t="shared" si="26"/>
      </c>
      <c r="J470">
        <f t="shared" si="24"/>
      </c>
    </row>
    <row r="471" spans="1:10" ht="12.75">
      <c r="A471" s="11"/>
      <c r="B471" s="11"/>
      <c r="C471" s="11"/>
      <c r="D471" s="11"/>
      <c r="E471" s="32"/>
      <c r="F471" s="35"/>
      <c r="G471" s="10">
        <f t="shared" si="25"/>
      </c>
      <c r="H471" s="9">
        <f t="shared" si="26"/>
      </c>
      <c r="I471" s="9">
        <f t="shared" si="26"/>
      </c>
      <c r="J471">
        <f t="shared" si="24"/>
      </c>
    </row>
    <row r="472" spans="1:10" ht="12.75">
      <c r="A472" s="11"/>
      <c r="B472" s="11"/>
      <c r="C472" s="11"/>
      <c r="D472" s="11"/>
      <c r="E472" s="32"/>
      <c r="F472" s="35"/>
      <c r="G472" s="10">
        <f t="shared" si="25"/>
      </c>
      <c r="H472" s="9">
        <f t="shared" si="26"/>
      </c>
      <c r="I472" s="9">
        <f t="shared" si="26"/>
      </c>
      <c r="J472">
        <f t="shared" si="24"/>
      </c>
    </row>
    <row r="473" spans="1:10" ht="12.75">
      <c r="A473" s="11"/>
      <c r="B473" s="11"/>
      <c r="C473" s="11"/>
      <c r="D473" s="11"/>
      <c r="E473" s="32"/>
      <c r="F473" s="35"/>
      <c r="G473" s="10">
        <f t="shared" si="25"/>
      </c>
      <c r="H473" s="9">
        <f t="shared" si="26"/>
      </c>
      <c r="I473" s="9">
        <f t="shared" si="26"/>
      </c>
      <c r="J473">
        <f t="shared" si="24"/>
      </c>
    </row>
    <row r="474" spans="1:10" ht="12.75">
      <c r="A474" s="11"/>
      <c r="B474" s="11"/>
      <c r="C474" s="11"/>
      <c r="D474" s="11"/>
      <c r="E474" s="32"/>
      <c r="F474" s="35"/>
      <c r="G474" s="10">
        <f t="shared" si="25"/>
      </c>
      <c r="H474" s="9">
        <f t="shared" si="26"/>
      </c>
      <c r="I474" s="9">
        <f t="shared" si="26"/>
      </c>
      <c r="J474">
        <f t="shared" si="24"/>
      </c>
    </row>
    <row r="475" spans="1:10" ht="12.75">
      <c r="A475" s="11"/>
      <c r="B475" s="11"/>
      <c r="C475" s="11"/>
      <c r="D475" s="11"/>
      <c r="E475" s="32"/>
      <c r="F475" s="35"/>
      <c r="G475" s="10">
        <f t="shared" si="25"/>
      </c>
      <c r="H475" s="9">
        <f t="shared" si="26"/>
      </c>
      <c r="I475" s="9">
        <f t="shared" si="26"/>
      </c>
      <c r="J475">
        <f t="shared" si="24"/>
      </c>
    </row>
    <row r="476" spans="1:10" ht="12.75">
      <c r="A476" s="11"/>
      <c r="B476" s="11"/>
      <c r="C476" s="11"/>
      <c r="D476" s="11"/>
      <c r="E476" s="32"/>
      <c r="F476" s="35"/>
      <c r="G476" s="10">
        <f t="shared" si="25"/>
      </c>
      <c r="H476" s="9">
        <f t="shared" si="26"/>
      </c>
      <c r="I476" s="9">
        <f t="shared" si="26"/>
      </c>
      <c r="J476">
        <f t="shared" si="24"/>
      </c>
    </row>
    <row r="477" spans="1:10" ht="12.75">
      <c r="A477" s="11"/>
      <c r="B477" s="11"/>
      <c r="C477" s="11"/>
      <c r="D477" s="11"/>
      <c r="E477" s="32"/>
      <c r="F477" s="35"/>
      <c r="G477" s="10">
        <f t="shared" si="25"/>
      </c>
      <c r="H477" s="9">
        <f t="shared" si="26"/>
      </c>
      <c r="I477" s="9">
        <f t="shared" si="26"/>
      </c>
      <c r="J477">
        <f t="shared" si="24"/>
      </c>
    </row>
    <row r="478" spans="1:10" ht="12.75">
      <c r="A478" s="11"/>
      <c r="B478" s="11"/>
      <c r="C478" s="11"/>
      <c r="D478" s="11"/>
      <c r="E478" s="32"/>
      <c r="F478" s="35"/>
      <c r="G478" s="10">
        <f t="shared" si="25"/>
      </c>
      <c r="H478" s="9">
        <f t="shared" si="26"/>
      </c>
      <c r="I478" s="9">
        <f t="shared" si="26"/>
      </c>
      <c r="J478">
        <f t="shared" si="24"/>
      </c>
    </row>
    <row r="479" spans="1:10" ht="12.75">
      <c r="A479" s="11"/>
      <c r="B479" s="11"/>
      <c r="C479" s="11"/>
      <c r="D479" s="11"/>
      <c r="E479" s="32"/>
      <c r="F479" s="35"/>
      <c r="G479" s="10">
        <f t="shared" si="25"/>
      </c>
      <c r="H479" s="9">
        <f t="shared" si="26"/>
      </c>
      <c r="I479" s="9">
        <f t="shared" si="26"/>
      </c>
      <c r="J479">
        <f t="shared" si="24"/>
      </c>
    </row>
    <row r="480" spans="1:10" ht="12.75">
      <c r="A480" s="11"/>
      <c r="B480" s="11"/>
      <c r="C480" s="11"/>
      <c r="D480" s="11"/>
      <c r="E480" s="32"/>
      <c r="F480" s="35"/>
      <c r="G480" s="10">
        <f t="shared" si="25"/>
      </c>
      <c r="H480" s="9">
        <f t="shared" si="26"/>
      </c>
      <c r="I480" s="9">
        <f t="shared" si="26"/>
      </c>
      <c r="J480">
        <f t="shared" si="24"/>
      </c>
    </row>
    <row r="481" spans="1:10" ht="12.75">
      <c r="A481" s="11"/>
      <c r="B481" s="11"/>
      <c r="C481" s="11"/>
      <c r="D481" s="11"/>
      <c r="E481" s="32"/>
      <c r="F481" s="35"/>
      <c r="G481" s="10">
        <f t="shared" si="25"/>
      </c>
      <c r="H481" s="9">
        <f t="shared" si="26"/>
      </c>
      <c r="I481" s="9">
        <f t="shared" si="26"/>
      </c>
      <c r="J481">
        <f t="shared" si="24"/>
      </c>
    </row>
    <row r="482" spans="1:10" ht="12.75">
      <c r="A482" s="11"/>
      <c r="B482" s="11"/>
      <c r="C482" s="11"/>
      <c r="D482" s="11"/>
      <c r="E482" s="32"/>
      <c r="F482" s="35"/>
      <c r="G482" s="10">
        <f t="shared" si="25"/>
      </c>
      <c r="H482" s="9">
        <f t="shared" si="26"/>
      </c>
      <c r="I482" s="9">
        <f t="shared" si="26"/>
      </c>
      <c r="J482">
        <f t="shared" si="24"/>
      </c>
    </row>
    <row r="483" spans="1:10" ht="12.75">
      <c r="A483" s="11"/>
      <c r="B483" s="11"/>
      <c r="C483" s="11"/>
      <c r="D483" s="11"/>
      <c r="E483" s="32"/>
      <c r="F483" s="35"/>
      <c r="G483" s="10">
        <f t="shared" si="25"/>
      </c>
      <c r="H483" s="9">
        <f t="shared" si="26"/>
      </c>
      <c r="I483" s="9">
        <f t="shared" si="26"/>
      </c>
      <c r="J483">
        <f t="shared" si="24"/>
      </c>
    </row>
    <row r="484" spans="1:10" ht="12.75">
      <c r="A484" s="11"/>
      <c r="B484" s="11"/>
      <c r="C484" s="11"/>
      <c r="D484" s="11"/>
      <c r="E484" s="32"/>
      <c r="F484" s="35"/>
      <c r="G484" s="10">
        <f t="shared" si="25"/>
      </c>
      <c r="H484" s="9">
        <f t="shared" si="26"/>
      </c>
      <c r="I484" s="9">
        <f t="shared" si="26"/>
      </c>
      <c r="J484">
        <f t="shared" si="24"/>
      </c>
    </row>
    <row r="485" spans="1:10" ht="12.75">
      <c r="A485" s="11"/>
      <c r="B485" s="11"/>
      <c r="C485" s="11"/>
      <c r="D485" s="11"/>
      <c r="E485" s="32"/>
      <c r="F485" s="35"/>
      <c r="G485" s="10">
        <f t="shared" si="25"/>
      </c>
      <c r="H485" s="9">
        <f t="shared" si="26"/>
      </c>
      <c r="I485" s="9">
        <f t="shared" si="26"/>
      </c>
      <c r="J485">
        <f t="shared" si="24"/>
      </c>
    </row>
    <row r="486" spans="1:10" ht="12.75">
      <c r="A486" s="11"/>
      <c r="B486" s="11"/>
      <c r="C486" s="11"/>
      <c r="D486" s="11"/>
      <c r="E486" s="32"/>
      <c r="F486" s="35"/>
      <c r="G486" s="10">
        <f t="shared" si="25"/>
      </c>
      <c r="H486" s="9">
        <f t="shared" si="26"/>
      </c>
      <c r="I486" s="9">
        <f t="shared" si="26"/>
      </c>
      <c r="J486">
        <f t="shared" si="24"/>
      </c>
    </row>
    <row r="487" spans="1:10" ht="12.75">
      <c r="A487" s="11"/>
      <c r="B487" s="11"/>
      <c r="C487" s="11"/>
      <c r="D487" s="11"/>
      <c r="E487" s="32"/>
      <c r="F487" s="35"/>
      <c r="G487" s="10">
        <f t="shared" si="25"/>
      </c>
      <c r="H487" s="9">
        <f t="shared" si="26"/>
      </c>
      <c r="I487" s="9">
        <f t="shared" si="26"/>
      </c>
      <c r="J487">
        <f t="shared" si="24"/>
      </c>
    </row>
    <row r="488" spans="1:10" ht="12.75">
      <c r="A488" s="11"/>
      <c r="B488" s="11"/>
      <c r="C488" s="11"/>
      <c r="D488" s="11"/>
      <c r="E488" s="32"/>
      <c r="F488" s="35"/>
      <c r="G488" s="10">
        <f t="shared" si="25"/>
      </c>
      <c r="H488" s="9">
        <f t="shared" si="26"/>
      </c>
      <c r="I488" s="9">
        <f t="shared" si="26"/>
      </c>
      <c r="J488">
        <f t="shared" si="24"/>
      </c>
    </row>
    <row r="489" spans="1:10" ht="12.75">
      <c r="A489" s="11"/>
      <c r="B489" s="11"/>
      <c r="C489" s="11"/>
      <c r="D489" s="11"/>
      <c r="E489" s="32"/>
      <c r="F489" s="35"/>
      <c r="G489" s="10">
        <f t="shared" si="25"/>
      </c>
      <c r="H489" s="9">
        <f t="shared" si="26"/>
      </c>
      <c r="I489" s="9">
        <f t="shared" si="26"/>
      </c>
      <c r="J489">
        <f t="shared" si="24"/>
      </c>
    </row>
    <row r="490" spans="1:10" ht="12.75">
      <c r="A490" s="11"/>
      <c r="B490" s="11"/>
      <c r="C490" s="11"/>
      <c r="D490" s="11"/>
      <c r="E490" s="32"/>
      <c r="F490" s="35"/>
      <c r="G490" s="10">
        <f t="shared" si="25"/>
      </c>
      <c r="H490" s="9">
        <f t="shared" si="26"/>
      </c>
      <c r="I490" s="9">
        <f t="shared" si="26"/>
      </c>
      <c r="J490">
        <f t="shared" si="24"/>
      </c>
    </row>
    <row r="491" spans="1:10" ht="12.75">
      <c r="A491" s="11"/>
      <c r="B491" s="11"/>
      <c r="C491" s="11"/>
      <c r="D491" s="11"/>
      <c r="E491" s="32"/>
      <c r="F491" s="35"/>
      <c r="G491" s="10">
        <f t="shared" si="25"/>
      </c>
      <c r="H491" s="9">
        <f t="shared" si="26"/>
      </c>
      <c r="I491" s="9">
        <f t="shared" si="26"/>
      </c>
      <c r="J491">
        <f t="shared" si="24"/>
      </c>
    </row>
    <row r="492" spans="1:10" ht="12.75">
      <c r="A492" s="11"/>
      <c r="B492" s="11"/>
      <c r="C492" s="11"/>
      <c r="D492" s="11"/>
      <c r="E492" s="32"/>
      <c r="F492" s="35"/>
      <c r="G492" s="10">
        <f t="shared" si="25"/>
      </c>
      <c r="H492" s="9">
        <f t="shared" si="26"/>
      </c>
      <c r="I492" s="9">
        <f t="shared" si="26"/>
      </c>
      <c r="J492">
        <f t="shared" si="24"/>
      </c>
    </row>
    <row r="493" spans="1:10" ht="12.75">
      <c r="A493" s="11"/>
      <c r="B493" s="11"/>
      <c r="C493" s="11"/>
      <c r="D493" s="11"/>
      <c r="E493" s="32"/>
      <c r="F493" s="35"/>
      <c r="G493" s="10">
        <f t="shared" si="25"/>
      </c>
      <c r="H493" s="9">
        <f t="shared" si="26"/>
      </c>
      <c r="I493" s="9">
        <f t="shared" si="26"/>
      </c>
      <c r="J493">
        <f t="shared" si="24"/>
      </c>
    </row>
    <row r="494" spans="1:10" ht="12.75">
      <c r="A494" s="11"/>
      <c r="B494" s="11"/>
      <c r="C494" s="11"/>
      <c r="D494" s="11"/>
      <c r="E494" s="32"/>
      <c r="F494" s="35"/>
      <c r="G494" s="10">
        <f t="shared" si="25"/>
      </c>
      <c r="H494" s="9">
        <f t="shared" si="26"/>
      </c>
      <c r="I494" s="9">
        <f t="shared" si="26"/>
      </c>
      <c r="J494">
        <f t="shared" si="24"/>
      </c>
    </row>
    <row r="495" spans="1:10" ht="12.75">
      <c r="A495" s="11"/>
      <c r="B495" s="11"/>
      <c r="C495" s="11"/>
      <c r="D495" s="11"/>
      <c r="E495" s="32"/>
      <c r="F495" s="35"/>
      <c r="G495" s="10">
        <f t="shared" si="25"/>
      </c>
      <c r="H495" s="9">
        <f t="shared" si="26"/>
      </c>
      <c r="I495" s="9">
        <f t="shared" si="26"/>
      </c>
      <c r="J495">
        <f t="shared" si="24"/>
      </c>
    </row>
    <row r="496" spans="1:10" ht="12.75">
      <c r="A496" s="11"/>
      <c r="B496" s="11"/>
      <c r="C496" s="11"/>
      <c r="D496" s="11"/>
      <c r="E496" s="32"/>
      <c r="F496" s="35"/>
      <c r="G496" s="10">
        <f t="shared" si="25"/>
      </c>
      <c r="H496" s="9">
        <f t="shared" si="26"/>
      </c>
      <c r="I496" s="9">
        <f t="shared" si="26"/>
      </c>
      <c r="J496">
        <f t="shared" si="24"/>
      </c>
    </row>
    <row r="497" spans="1:10" ht="12.75">
      <c r="A497" s="11"/>
      <c r="B497" s="11"/>
      <c r="C497" s="11"/>
      <c r="D497" s="11"/>
      <c r="E497" s="32"/>
      <c r="F497" s="35"/>
      <c r="G497" s="10">
        <f t="shared" si="25"/>
      </c>
      <c r="H497" s="9">
        <f t="shared" si="26"/>
      </c>
      <c r="I497" s="9">
        <f t="shared" si="26"/>
      </c>
      <c r="J497">
        <f t="shared" si="24"/>
      </c>
    </row>
    <row r="498" spans="1:10" ht="12.75">
      <c r="A498" s="11"/>
      <c r="B498" s="11"/>
      <c r="C498" s="11"/>
      <c r="D498" s="11"/>
      <c r="E498" s="32"/>
      <c r="F498" s="35"/>
      <c r="G498" s="10">
        <f t="shared" si="25"/>
      </c>
      <c r="H498" s="9">
        <f t="shared" si="26"/>
      </c>
      <c r="I498" s="9">
        <f t="shared" si="26"/>
      </c>
      <c r="J498">
        <f t="shared" si="24"/>
      </c>
    </row>
    <row r="499" spans="1:10" ht="12.75">
      <c r="A499" s="11"/>
      <c r="B499" s="11"/>
      <c r="C499" s="11"/>
      <c r="D499" s="11"/>
      <c r="E499" s="32"/>
      <c r="F499" s="35"/>
      <c r="G499" s="10">
        <f t="shared" si="25"/>
      </c>
      <c r="H499" s="9">
        <f t="shared" si="26"/>
      </c>
      <c r="I499" s="9">
        <f t="shared" si="26"/>
      </c>
      <c r="J499">
        <f t="shared" si="24"/>
      </c>
    </row>
    <row r="500" spans="1:10" ht="12.75">
      <c r="A500" s="11"/>
      <c r="B500" s="11"/>
      <c r="C500" s="11"/>
      <c r="D500" s="11"/>
      <c r="E500" s="32"/>
      <c r="F500" s="35"/>
      <c r="G500" s="10">
        <f t="shared" si="25"/>
      </c>
      <c r="H500" s="9">
        <f t="shared" si="26"/>
      </c>
      <c r="I500" s="9">
        <f t="shared" si="26"/>
      </c>
      <c r="J500">
        <f t="shared" si="24"/>
      </c>
    </row>
    <row r="501" spans="1:10" ht="12.75">
      <c r="A501" s="11"/>
      <c r="B501" s="11"/>
      <c r="C501" s="11"/>
      <c r="D501" s="11"/>
      <c r="E501" s="32"/>
      <c r="F501" s="35"/>
      <c r="G501" s="10">
        <f t="shared" si="25"/>
      </c>
      <c r="H501" s="9">
        <f t="shared" si="26"/>
      </c>
      <c r="I501" s="9">
        <f t="shared" si="26"/>
      </c>
      <c r="J501">
        <f t="shared" si="24"/>
      </c>
    </row>
    <row r="502" spans="8:10" ht="12.75">
      <c r="H502" t="str">
        <f>IF(LEN(F502)&gt;1,H501+1," ")</f>
        <v> </v>
      </c>
      <c r="I502">
        <f>IF(UPPER($E502)="SSB","59",IF(UPPER($E502)="CW","599",""))</f>
      </c>
      <c r="J502">
        <f t="shared" si="24"/>
      </c>
    </row>
  </sheetData>
  <mergeCells count="11">
    <mergeCell ref="A4:A5"/>
    <mergeCell ref="E4:E5"/>
    <mergeCell ref="F4:G4"/>
    <mergeCell ref="H4:I4"/>
    <mergeCell ref="B4:B5"/>
    <mergeCell ref="C4:D4"/>
    <mergeCell ref="B1:D1"/>
    <mergeCell ref="F1:H1"/>
    <mergeCell ref="F2:H2"/>
    <mergeCell ref="F3:H3"/>
    <mergeCell ref="C3:D3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60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5" customWidth="1"/>
  </cols>
  <sheetData>
    <row r="1" ht="13.5">
      <c r="A1" s="5" t="s">
        <v>0</v>
      </c>
    </row>
    <row r="2" ht="13.5">
      <c r="A2" s="5" t="s">
        <v>22</v>
      </c>
    </row>
    <row r="3" ht="13.5">
      <c r="A3" s="5" t="str">
        <f>"CALLSIGN: "&amp;UPPER(kutsung)</f>
        <v>CALLSIGN: </v>
      </c>
    </row>
    <row r="4" ht="13.5">
      <c r="A4" s="5" t="str">
        <f>"CATEGORY: "&amp;cbr_op&amp;" "&amp;cbr_band&amp;" "&amp;cbr_power&amp;" "&amp;cbr_mode</f>
        <v>CATEGORY: SINGLE-OP ALL LOW MIXED</v>
      </c>
    </row>
    <row r="5" ht="13.5">
      <c r="A5" s="5" t="str">
        <f>"CONTEST: ES-OPEN"</f>
        <v>CONTEST: ES-OPEN</v>
      </c>
    </row>
    <row r="6" ht="13.5">
      <c r="A6" s="5" t="s">
        <v>23</v>
      </c>
    </row>
    <row r="7" ht="13.5">
      <c r="A7" s="5" t="str">
        <f>"NAME: "&amp;nimi</f>
        <v>NAME: </v>
      </c>
    </row>
    <row r="8" ht="13.5">
      <c r="A8" s="5" t="str">
        <f>"ADDRESS: "&amp;aadress</f>
        <v>ADDRESS: </v>
      </c>
    </row>
    <row r="9" ht="13.5">
      <c r="A9" s="5" t="str">
        <f>"CLUB: "&amp;klubi</f>
        <v>CLUB: </v>
      </c>
    </row>
    <row r="10" ht="13.5">
      <c r="A10" s="5">
        <f>IF(LEN('ES Open logi'!E6)&gt;1,"QSO: "&amp;'Cbr elemendid'!A2&amp;REPT(" ",5-LEN('Cbr elemendid'!A2))&amp;" "&amp;'Cbr elemendid'!B2&amp;" "&amp;'Cbr elemendid'!C2&amp;" "&amp;'Cbr elemendid'!D2&amp;" "&amp;'Cbr elemendid'!E2&amp;REPT(" ",13-LEN('Cbr elemendid'!E2))&amp;" "&amp;'Cbr elemendid'!F2&amp;REPT(" ",3-LEN('Cbr elemendid'!F2))&amp;" "&amp;'Cbr elemendid'!G2&amp;REPT(" ",6-LEN('Cbr elemendid'!G2))&amp;" "&amp;'Cbr elemendid'!H2&amp;REPT(" ",13-LEN('Cbr elemendid'!H2))&amp;" "&amp;'Cbr elemendid'!I2&amp;REPT(" ",3-LEN('Cbr elemendid'!I2))&amp;" "&amp;'Cbr elemendid'!J2&amp;REPT(" ",6-LEN('Cbr elemendid'!J2)),IF(LEFT(A8,4)="QSO:","END-OF-LOG:",""))</f>
      </c>
    </row>
    <row r="11" ht="13.5">
      <c r="A11" s="5">
        <f>IF(LEN('ES Open logi'!E7)&gt;1,"QSO: "&amp;'Cbr elemendid'!A3&amp;REPT(" ",5-LEN('Cbr elemendid'!A3))&amp;" "&amp;'Cbr elemendid'!B3&amp;" "&amp;'Cbr elemendid'!C3&amp;" "&amp;'Cbr elemendid'!D3&amp;" "&amp;'Cbr elemendid'!E3&amp;REPT(" ",13-LEN('Cbr elemendid'!E3))&amp;" "&amp;'Cbr elemendid'!F3&amp;REPT(" ",3-LEN('Cbr elemendid'!F3))&amp;" "&amp;'Cbr elemendid'!G3&amp;REPT(" ",6-LEN('Cbr elemendid'!G3))&amp;" "&amp;'Cbr elemendid'!H3&amp;REPT(" ",13-LEN('Cbr elemendid'!H3))&amp;" "&amp;'Cbr elemendid'!I3&amp;REPT(" ",3-LEN('Cbr elemendid'!I3))&amp;" "&amp;'Cbr elemendid'!J3&amp;REPT(" ",6-LEN('Cbr elemendid'!J3)),IF(LEFT(A9,4)="QSO:","END-OF-LOG:",""))</f>
      </c>
    </row>
    <row r="12" ht="13.5">
      <c r="A12" s="5">
        <f>IF(LEN('ES Open logi'!E8)&gt;1,"QSO: "&amp;'Cbr elemendid'!A4&amp;REPT(" ",5-LEN('Cbr elemendid'!A4))&amp;" "&amp;'Cbr elemendid'!B4&amp;" "&amp;'Cbr elemendid'!C4&amp;" "&amp;'Cbr elemendid'!D4&amp;" "&amp;'Cbr elemendid'!E4&amp;REPT(" ",13-LEN('Cbr elemendid'!E4))&amp;" "&amp;'Cbr elemendid'!F4&amp;REPT(" ",3-LEN('Cbr elemendid'!F4))&amp;" "&amp;'Cbr elemendid'!G4&amp;REPT(" ",6-LEN('Cbr elemendid'!G4))&amp;" "&amp;'Cbr elemendid'!H4&amp;REPT(" ",13-LEN('Cbr elemendid'!H4))&amp;" "&amp;'Cbr elemendid'!I4&amp;REPT(" ",3-LEN('Cbr elemendid'!I4))&amp;" "&amp;'Cbr elemendid'!J4&amp;REPT(" ",6-LEN('Cbr elemendid'!J4)),IF(LEFT(A10,4)="QSO:","END-OF-LOG:",""))</f>
      </c>
    </row>
    <row r="13" ht="13.5">
      <c r="A13" s="5">
        <f>IF(LEN('ES Open logi'!E9)&gt;1,"QSO: "&amp;'Cbr elemendid'!A5&amp;REPT(" ",5-LEN('Cbr elemendid'!A5))&amp;" "&amp;'Cbr elemendid'!B5&amp;" "&amp;'Cbr elemendid'!C5&amp;" "&amp;'Cbr elemendid'!D5&amp;" "&amp;'Cbr elemendid'!E5&amp;REPT(" ",13-LEN('Cbr elemendid'!E5))&amp;" "&amp;'Cbr elemendid'!F5&amp;REPT(" ",3-LEN('Cbr elemendid'!F5))&amp;" "&amp;'Cbr elemendid'!G5&amp;REPT(" ",6-LEN('Cbr elemendid'!G5))&amp;" "&amp;'Cbr elemendid'!H5&amp;REPT(" ",13-LEN('Cbr elemendid'!H5))&amp;" "&amp;'Cbr elemendid'!I5&amp;REPT(" ",3-LEN('Cbr elemendid'!I5))&amp;" "&amp;'Cbr elemendid'!J5&amp;REPT(" ",6-LEN('Cbr elemendid'!J5)),IF(LEFT(A11,4)="QSO:","END-OF-LOG:",""))</f>
      </c>
    </row>
    <row r="14" ht="13.5">
      <c r="A14" s="5">
        <f>IF(LEN('ES Open logi'!E10)&gt;1,"QSO: "&amp;'Cbr elemendid'!A6&amp;REPT(" ",5-LEN('Cbr elemendid'!A6))&amp;" "&amp;'Cbr elemendid'!B6&amp;" "&amp;'Cbr elemendid'!C6&amp;" "&amp;'Cbr elemendid'!D6&amp;" "&amp;'Cbr elemendid'!E6&amp;REPT(" ",13-LEN('Cbr elemendid'!E6))&amp;" "&amp;'Cbr elemendid'!F6&amp;REPT(" ",3-LEN('Cbr elemendid'!F6))&amp;" "&amp;'Cbr elemendid'!G6&amp;REPT(" ",6-LEN('Cbr elemendid'!G6))&amp;" "&amp;'Cbr elemendid'!H6&amp;REPT(" ",13-LEN('Cbr elemendid'!H6))&amp;" "&amp;'Cbr elemendid'!I6&amp;REPT(" ",3-LEN('Cbr elemendid'!I6))&amp;" "&amp;'Cbr elemendid'!J6&amp;REPT(" ",6-LEN('Cbr elemendid'!J6)),IF(LEFT(A12,4)="QSO:","END-OF-LOG:",""))</f>
      </c>
    </row>
    <row r="15" ht="13.5">
      <c r="A15" s="5">
        <f>IF(LEN('ES Open logi'!E11)&gt;1,"QSO: "&amp;'Cbr elemendid'!A7&amp;REPT(" ",5-LEN('Cbr elemendid'!A7))&amp;" "&amp;'Cbr elemendid'!B7&amp;" "&amp;'Cbr elemendid'!C7&amp;" "&amp;'Cbr elemendid'!D7&amp;" "&amp;'Cbr elemendid'!E7&amp;REPT(" ",13-LEN('Cbr elemendid'!E7))&amp;" "&amp;'Cbr elemendid'!F7&amp;REPT(" ",3-LEN('Cbr elemendid'!F7))&amp;" "&amp;'Cbr elemendid'!G7&amp;REPT(" ",6-LEN('Cbr elemendid'!G7))&amp;" "&amp;'Cbr elemendid'!H7&amp;REPT(" ",13-LEN('Cbr elemendid'!H7))&amp;" "&amp;'Cbr elemendid'!I7&amp;REPT(" ",3-LEN('Cbr elemendid'!I7))&amp;" "&amp;'Cbr elemendid'!J7&amp;REPT(" ",6-LEN('Cbr elemendid'!J7)),IF(LEFT(A13,4)="QSO:","END-OF-LOG:",""))</f>
      </c>
    </row>
    <row r="16" ht="13.5">
      <c r="A16" s="5">
        <f>IF(LEN('ES Open logi'!E12)&gt;1,"QSO: "&amp;'Cbr elemendid'!A8&amp;REPT(" ",5-LEN('Cbr elemendid'!A8))&amp;" "&amp;'Cbr elemendid'!B8&amp;" "&amp;'Cbr elemendid'!C8&amp;" "&amp;'Cbr elemendid'!D8&amp;" "&amp;'Cbr elemendid'!E8&amp;REPT(" ",13-LEN('Cbr elemendid'!E8))&amp;" "&amp;'Cbr elemendid'!F8&amp;REPT(" ",3-LEN('Cbr elemendid'!F8))&amp;" "&amp;'Cbr elemendid'!G8&amp;REPT(" ",6-LEN('Cbr elemendid'!G8))&amp;" "&amp;'Cbr elemendid'!H8&amp;REPT(" ",13-LEN('Cbr elemendid'!H8))&amp;" "&amp;'Cbr elemendid'!I8&amp;REPT(" ",3-LEN('Cbr elemendid'!I8))&amp;" "&amp;'Cbr elemendid'!J8&amp;REPT(" ",6-LEN('Cbr elemendid'!J8)),IF(LEFT(A14,4)="QSO:","END-OF-LOG:",""))</f>
      </c>
    </row>
    <row r="17" ht="13.5">
      <c r="A17" s="5">
        <f>IF(LEN('ES Open logi'!E13)&gt;1,"QSO: "&amp;'Cbr elemendid'!A9&amp;REPT(" ",5-LEN('Cbr elemendid'!A9))&amp;" "&amp;'Cbr elemendid'!B9&amp;" "&amp;'Cbr elemendid'!C9&amp;" "&amp;'Cbr elemendid'!D9&amp;" "&amp;'Cbr elemendid'!E9&amp;REPT(" ",13-LEN('Cbr elemendid'!E9))&amp;" "&amp;'Cbr elemendid'!F9&amp;REPT(" ",3-LEN('Cbr elemendid'!F9))&amp;" "&amp;'Cbr elemendid'!G9&amp;REPT(" ",6-LEN('Cbr elemendid'!G9))&amp;" "&amp;'Cbr elemendid'!H9&amp;REPT(" ",13-LEN('Cbr elemendid'!H9))&amp;" "&amp;'Cbr elemendid'!I9&amp;REPT(" ",3-LEN('Cbr elemendid'!I9))&amp;" "&amp;'Cbr elemendid'!J9&amp;REPT(" ",6-LEN('Cbr elemendid'!J9)),IF(LEFT(A15,4)="QSO:","END-OF-LOG:",""))</f>
      </c>
    </row>
    <row r="18" ht="13.5">
      <c r="A18" s="5">
        <f>IF(LEN('ES Open logi'!E14)&gt;1,"QSO: "&amp;'Cbr elemendid'!A10&amp;REPT(" ",5-LEN('Cbr elemendid'!A10))&amp;" "&amp;'Cbr elemendid'!B10&amp;" "&amp;'Cbr elemendid'!C10&amp;" "&amp;'Cbr elemendid'!D10&amp;" "&amp;'Cbr elemendid'!E10&amp;REPT(" ",13-LEN('Cbr elemendid'!E10))&amp;" "&amp;'Cbr elemendid'!F10&amp;REPT(" ",3-LEN('Cbr elemendid'!F10))&amp;" "&amp;'Cbr elemendid'!G10&amp;REPT(" ",6-LEN('Cbr elemendid'!G10))&amp;" "&amp;'Cbr elemendid'!H10&amp;REPT(" ",13-LEN('Cbr elemendid'!H10))&amp;" "&amp;'Cbr elemendid'!I10&amp;REPT(" ",3-LEN('Cbr elemendid'!I10))&amp;" "&amp;'Cbr elemendid'!J10&amp;REPT(" ",6-LEN('Cbr elemendid'!J10)),IF(LEFT(A16,4)="QSO:","END-OF-LOG:",""))</f>
      </c>
    </row>
    <row r="19" ht="13.5">
      <c r="A19" s="5">
        <f>IF(LEN('ES Open logi'!E15)&gt;1,"QSO: "&amp;'Cbr elemendid'!A11&amp;REPT(" ",5-LEN('Cbr elemendid'!A11))&amp;" "&amp;'Cbr elemendid'!B11&amp;" "&amp;'Cbr elemendid'!C11&amp;" "&amp;'Cbr elemendid'!D11&amp;" "&amp;'Cbr elemendid'!E11&amp;REPT(" ",13-LEN('Cbr elemendid'!E11))&amp;" "&amp;'Cbr elemendid'!F11&amp;REPT(" ",3-LEN('Cbr elemendid'!F11))&amp;" "&amp;'Cbr elemendid'!G11&amp;REPT(" ",6-LEN('Cbr elemendid'!G11))&amp;" "&amp;'Cbr elemendid'!H11&amp;REPT(" ",13-LEN('Cbr elemendid'!H11))&amp;" "&amp;'Cbr elemendid'!I11&amp;REPT(" ",3-LEN('Cbr elemendid'!I11))&amp;" "&amp;'Cbr elemendid'!J11&amp;REPT(" ",6-LEN('Cbr elemendid'!J11)),IF(LEFT(A17,4)="QSO:","END-OF-LOG:",""))</f>
      </c>
    </row>
    <row r="20" ht="13.5">
      <c r="A20" s="5">
        <f>IF(LEN('ES Open logi'!E16)&gt;1,"QSO: "&amp;'Cbr elemendid'!A12&amp;REPT(" ",5-LEN('Cbr elemendid'!A12))&amp;" "&amp;'Cbr elemendid'!B12&amp;" "&amp;'Cbr elemendid'!C12&amp;" "&amp;'Cbr elemendid'!D12&amp;" "&amp;'Cbr elemendid'!E12&amp;REPT(" ",13-LEN('Cbr elemendid'!E12))&amp;" "&amp;'Cbr elemendid'!F12&amp;REPT(" ",3-LEN('Cbr elemendid'!F12))&amp;" "&amp;'Cbr elemendid'!G12&amp;REPT(" ",6-LEN('Cbr elemendid'!G12))&amp;" "&amp;'Cbr elemendid'!H12&amp;REPT(" ",13-LEN('Cbr elemendid'!H12))&amp;" "&amp;'Cbr elemendid'!I12&amp;REPT(" ",3-LEN('Cbr elemendid'!I12))&amp;" "&amp;'Cbr elemendid'!J12&amp;REPT(" ",6-LEN('Cbr elemendid'!J12)),IF(LEFT(A18,4)="QSO:","END-OF-LOG:",""))</f>
      </c>
    </row>
    <row r="21" ht="13.5">
      <c r="A21" s="5">
        <f>IF(LEN('ES Open logi'!E17)&gt;1,"QSO: "&amp;'Cbr elemendid'!A13&amp;REPT(" ",5-LEN('Cbr elemendid'!A13))&amp;" "&amp;'Cbr elemendid'!B13&amp;" "&amp;'Cbr elemendid'!C13&amp;" "&amp;'Cbr elemendid'!D13&amp;" "&amp;'Cbr elemendid'!E13&amp;REPT(" ",13-LEN('Cbr elemendid'!E13))&amp;" "&amp;'Cbr elemendid'!F13&amp;REPT(" ",3-LEN('Cbr elemendid'!F13))&amp;" "&amp;'Cbr elemendid'!G13&amp;REPT(" ",6-LEN('Cbr elemendid'!G13))&amp;" "&amp;'Cbr elemendid'!H13&amp;REPT(" ",13-LEN('Cbr elemendid'!H13))&amp;" "&amp;'Cbr elemendid'!I13&amp;REPT(" ",3-LEN('Cbr elemendid'!I13))&amp;" "&amp;'Cbr elemendid'!J13&amp;REPT(" ",6-LEN('Cbr elemendid'!J13)),IF(LEFT(A19,4)="QSO:","END-OF-LOG:",""))</f>
      </c>
    </row>
    <row r="22" ht="13.5">
      <c r="A22" s="5">
        <f>IF(LEN('ES Open logi'!E18)&gt;1,"QSO: "&amp;'Cbr elemendid'!A14&amp;REPT(" ",5-LEN('Cbr elemendid'!A14))&amp;" "&amp;'Cbr elemendid'!B14&amp;" "&amp;'Cbr elemendid'!C14&amp;" "&amp;'Cbr elemendid'!D14&amp;" "&amp;'Cbr elemendid'!E14&amp;REPT(" ",13-LEN('Cbr elemendid'!E14))&amp;" "&amp;'Cbr elemendid'!F14&amp;REPT(" ",3-LEN('Cbr elemendid'!F14))&amp;" "&amp;'Cbr elemendid'!G14&amp;REPT(" ",6-LEN('Cbr elemendid'!G14))&amp;" "&amp;'Cbr elemendid'!H14&amp;REPT(" ",13-LEN('Cbr elemendid'!H14))&amp;" "&amp;'Cbr elemendid'!I14&amp;REPT(" ",3-LEN('Cbr elemendid'!I14))&amp;" "&amp;'Cbr elemendid'!J14&amp;REPT(" ",6-LEN('Cbr elemendid'!J14)),IF(LEFT(A20,4)="QSO:","END-OF-LOG:",""))</f>
      </c>
    </row>
    <row r="23" ht="13.5">
      <c r="A23" s="5">
        <f>IF(LEN('ES Open logi'!E19)&gt;1,"QSO: "&amp;'Cbr elemendid'!A15&amp;REPT(" ",5-LEN('Cbr elemendid'!A15))&amp;" "&amp;'Cbr elemendid'!B15&amp;" "&amp;'Cbr elemendid'!C15&amp;" "&amp;'Cbr elemendid'!D15&amp;" "&amp;'Cbr elemendid'!E15&amp;REPT(" ",13-LEN('Cbr elemendid'!E15))&amp;" "&amp;'Cbr elemendid'!F15&amp;REPT(" ",3-LEN('Cbr elemendid'!F15))&amp;" "&amp;'Cbr elemendid'!G15&amp;REPT(" ",6-LEN('Cbr elemendid'!G15))&amp;" "&amp;'Cbr elemendid'!H15&amp;REPT(" ",13-LEN('Cbr elemendid'!H15))&amp;" "&amp;'Cbr elemendid'!I15&amp;REPT(" ",3-LEN('Cbr elemendid'!I15))&amp;" "&amp;'Cbr elemendid'!J15&amp;REPT(" ",6-LEN('Cbr elemendid'!J15)),IF(LEFT(A21,4)="QSO:","END-OF-LOG:",""))</f>
      </c>
    </row>
    <row r="24" ht="13.5">
      <c r="A24" s="5">
        <f>IF(LEN('ES Open logi'!E20)&gt;1,"QSO: "&amp;'Cbr elemendid'!A16&amp;REPT(" ",5-LEN('Cbr elemendid'!A16))&amp;" "&amp;'Cbr elemendid'!B16&amp;" "&amp;'Cbr elemendid'!C16&amp;" "&amp;'Cbr elemendid'!D16&amp;" "&amp;'Cbr elemendid'!E16&amp;REPT(" ",13-LEN('Cbr elemendid'!E16))&amp;" "&amp;'Cbr elemendid'!F16&amp;REPT(" ",3-LEN('Cbr elemendid'!F16))&amp;" "&amp;'Cbr elemendid'!G16&amp;REPT(" ",6-LEN('Cbr elemendid'!G16))&amp;" "&amp;'Cbr elemendid'!H16&amp;REPT(" ",13-LEN('Cbr elemendid'!H16))&amp;" "&amp;'Cbr elemendid'!I16&amp;REPT(" ",3-LEN('Cbr elemendid'!I16))&amp;" "&amp;'Cbr elemendid'!J16&amp;REPT(" ",6-LEN('Cbr elemendid'!J16)),IF(LEFT(A22,4)="QSO:","END-OF-LOG:",""))</f>
      </c>
    </row>
    <row r="25" ht="13.5">
      <c r="A25" s="5">
        <f>IF(LEN('ES Open logi'!E21)&gt;1,"QSO: "&amp;'Cbr elemendid'!A17&amp;REPT(" ",5-LEN('Cbr elemendid'!A17))&amp;" "&amp;'Cbr elemendid'!B17&amp;" "&amp;'Cbr elemendid'!C17&amp;" "&amp;'Cbr elemendid'!D17&amp;" "&amp;'Cbr elemendid'!E17&amp;REPT(" ",13-LEN('Cbr elemendid'!E17))&amp;" "&amp;'Cbr elemendid'!F17&amp;REPT(" ",3-LEN('Cbr elemendid'!F17))&amp;" "&amp;'Cbr elemendid'!G17&amp;REPT(" ",6-LEN('Cbr elemendid'!G17))&amp;" "&amp;'Cbr elemendid'!H17&amp;REPT(" ",13-LEN('Cbr elemendid'!H17))&amp;" "&amp;'Cbr elemendid'!I17&amp;REPT(" ",3-LEN('Cbr elemendid'!I17))&amp;" "&amp;'Cbr elemendid'!J17&amp;REPT(" ",6-LEN('Cbr elemendid'!J17)),IF(LEFT(A23,4)="QSO:","END-OF-LOG:",""))</f>
      </c>
    </row>
    <row r="26" ht="13.5">
      <c r="A26" s="5">
        <f>IF(LEN('ES Open logi'!E22)&gt;1,"QSO: "&amp;'Cbr elemendid'!A18&amp;REPT(" ",5-LEN('Cbr elemendid'!A18))&amp;" "&amp;'Cbr elemendid'!B18&amp;" "&amp;'Cbr elemendid'!C18&amp;" "&amp;'Cbr elemendid'!D18&amp;" "&amp;'Cbr elemendid'!E18&amp;REPT(" ",13-LEN('Cbr elemendid'!E18))&amp;" "&amp;'Cbr elemendid'!F18&amp;REPT(" ",3-LEN('Cbr elemendid'!F18))&amp;" "&amp;'Cbr elemendid'!G18&amp;REPT(" ",6-LEN('Cbr elemendid'!G18))&amp;" "&amp;'Cbr elemendid'!H18&amp;REPT(" ",13-LEN('Cbr elemendid'!H18))&amp;" "&amp;'Cbr elemendid'!I18&amp;REPT(" ",3-LEN('Cbr elemendid'!I18))&amp;" "&amp;'Cbr elemendid'!J18&amp;REPT(" ",6-LEN('Cbr elemendid'!J18)),IF(LEFT(A24,4)="QSO:","END-OF-LOG:",""))</f>
      </c>
    </row>
    <row r="27" ht="13.5">
      <c r="A27" s="5">
        <f>IF(LEN('ES Open logi'!E23)&gt;1,"QSO: "&amp;'Cbr elemendid'!A19&amp;REPT(" ",5-LEN('Cbr elemendid'!A19))&amp;" "&amp;'Cbr elemendid'!B19&amp;" "&amp;'Cbr elemendid'!C19&amp;" "&amp;'Cbr elemendid'!D19&amp;" "&amp;'Cbr elemendid'!E19&amp;REPT(" ",13-LEN('Cbr elemendid'!E19))&amp;" "&amp;'Cbr elemendid'!F19&amp;REPT(" ",3-LEN('Cbr elemendid'!F19))&amp;" "&amp;'Cbr elemendid'!G19&amp;REPT(" ",6-LEN('Cbr elemendid'!G19))&amp;" "&amp;'Cbr elemendid'!H19&amp;REPT(" ",13-LEN('Cbr elemendid'!H19))&amp;" "&amp;'Cbr elemendid'!I19&amp;REPT(" ",3-LEN('Cbr elemendid'!I19))&amp;" "&amp;'Cbr elemendid'!J19&amp;REPT(" ",6-LEN('Cbr elemendid'!J19)),IF(LEFT(A25,4)="QSO:","END-OF-LOG:",""))</f>
      </c>
    </row>
    <row r="28" ht="13.5">
      <c r="A28" s="5">
        <f>IF(LEN('ES Open logi'!E24)&gt;1,"QSO: "&amp;'Cbr elemendid'!A20&amp;REPT(" ",5-LEN('Cbr elemendid'!A20))&amp;" "&amp;'Cbr elemendid'!B20&amp;" "&amp;'Cbr elemendid'!C20&amp;" "&amp;'Cbr elemendid'!D20&amp;" "&amp;'Cbr elemendid'!E20&amp;REPT(" ",13-LEN('Cbr elemendid'!E20))&amp;" "&amp;'Cbr elemendid'!F20&amp;REPT(" ",3-LEN('Cbr elemendid'!F20))&amp;" "&amp;'Cbr elemendid'!G20&amp;REPT(" ",6-LEN('Cbr elemendid'!G20))&amp;" "&amp;'Cbr elemendid'!H20&amp;REPT(" ",13-LEN('Cbr elemendid'!H20))&amp;" "&amp;'Cbr elemendid'!I20&amp;REPT(" ",3-LEN('Cbr elemendid'!I20))&amp;" "&amp;'Cbr elemendid'!J20&amp;REPT(" ",6-LEN('Cbr elemendid'!J20)),IF(LEFT(A26,4)="QSO:","END-OF-LOG:",""))</f>
      </c>
    </row>
    <row r="29" ht="13.5">
      <c r="A29" s="5">
        <f>IF(LEN('ES Open logi'!E25)&gt;1,"QSO: "&amp;'Cbr elemendid'!A21&amp;REPT(" ",5-LEN('Cbr elemendid'!A21))&amp;" "&amp;'Cbr elemendid'!B21&amp;" "&amp;'Cbr elemendid'!C21&amp;" "&amp;'Cbr elemendid'!D21&amp;" "&amp;'Cbr elemendid'!E21&amp;REPT(" ",13-LEN('Cbr elemendid'!E21))&amp;" "&amp;'Cbr elemendid'!F21&amp;REPT(" ",3-LEN('Cbr elemendid'!F21))&amp;" "&amp;'Cbr elemendid'!G21&amp;REPT(" ",6-LEN('Cbr elemendid'!G21))&amp;" "&amp;'Cbr elemendid'!H21&amp;REPT(" ",13-LEN('Cbr elemendid'!H21))&amp;" "&amp;'Cbr elemendid'!I21&amp;REPT(" ",3-LEN('Cbr elemendid'!I21))&amp;" "&amp;'Cbr elemendid'!J21&amp;REPT(" ",6-LEN('Cbr elemendid'!J21)),IF(LEFT(A27,4)="QSO:","END-OF-LOG:",""))</f>
      </c>
    </row>
    <row r="30" ht="13.5">
      <c r="A30" s="5">
        <f>IF(LEN('ES Open logi'!E26)&gt;1,"QSO: "&amp;'Cbr elemendid'!A22&amp;REPT(" ",5-LEN('Cbr elemendid'!A22))&amp;" "&amp;'Cbr elemendid'!B22&amp;" "&amp;'Cbr elemendid'!C22&amp;" "&amp;'Cbr elemendid'!D22&amp;" "&amp;'Cbr elemendid'!E22&amp;REPT(" ",13-LEN('Cbr elemendid'!E22))&amp;" "&amp;'Cbr elemendid'!F22&amp;REPT(" ",3-LEN('Cbr elemendid'!F22))&amp;" "&amp;'Cbr elemendid'!G22&amp;REPT(" ",6-LEN('Cbr elemendid'!G22))&amp;" "&amp;'Cbr elemendid'!H22&amp;REPT(" ",13-LEN('Cbr elemendid'!H22))&amp;" "&amp;'Cbr elemendid'!I22&amp;REPT(" ",3-LEN('Cbr elemendid'!I22))&amp;" "&amp;'Cbr elemendid'!J22&amp;REPT(" ",6-LEN('Cbr elemendid'!J22)),IF(LEFT(A28,4)="QSO:","END-OF-LOG:",""))</f>
      </c>
    </row>
    <row r="31" ht="13.5">
      <c r="A31" s="5">
        <f>IF(LEN('ES Open logi'!E27)&gt;1,"QSO: "&amp;'Cbr elemendid'!A23&amp;REPT(" ",5-LEN('Cbr elemendid'!A23))&amp;" "&amp;'Cbr elemendid'!B23&amp;" "&amp;'Cbr elemendid'!C23&amp;" "&amp;'Cbr elemendid'!D23&amp;" "&amp;'Cbr elemendid'!E23&amp;REPT(" ",13-LEN('Cbr elemendid'!E23))&amp;" "&amp;'Cbr elemendid'!F23&amp;REPT(" ",3-LEN('Cbr elemendid'!F23))&amp;" "&amp;'Cbr elemendid'!G23&amp;REPT(" ",6-LEN('Cbr elemendid'!G23))&amp;" "&amp;'Cbr elemendid'!H23&amp;REPT(" ",13-LEN('Cbr elemendid'!H23))&amp;" "&amp;'Cbr elemendid'!I23&amp;REPT(" ",3-LEN('Cbr elemendid'!I23))&amp;" "&amp;'Cbr elemendid'!J23&amp;REPT(" ",6-LEN('Cbr elemendid'!J23)),IF(LEFT(A29,4)="QSO:","END-OF-LOG:",""))</f>
      </c>
    </row>
    <row r="32" ht="13.5">
      <c r="A32" s="5">
        <f>IF(LEN('ES Open logi'!E28)&gt;1,"QSO: "&amp;'Cbr elemendid'!A24&amp;REPT(" ",5-LEN('Cbr elemendid'!A24))&amp;" "&amp;'Cbr elemendid'!B24&amp;" "&amp;'Cbr elemendid'!C24&amp;" "&amp;'Cbr elemendid'!D24&amp;" "&amp;'Cbr elemendid'!E24&amp;REPT(" ",13-LEN('Cbr elemendid'!E24))&amp;" "&amp;'Cbr elemendid'!F24&amp;REPT(" ",3-LEN('Cbr elemendid'!F24))&amp;" "&amp;'Cbr elemendid'!G24&amp;REPT(" ",6-LEN('Cbr elemendid'!G24))&amp;" "&amp;'Cbr elemendid'!H24&amp;REPT(" ",13-LEN('Cbr elemendid'!H24))&amp;" "&amp;'Cbr elemendid'!I24&amp;REPT(" ",3-LEN('Cbr elemendid'!I24))&amp;" "&amp;'Cbr elemendid'!J24&amp;REPT(" ",6-LEN('Cbr elemendid'!J24)),IF(LEFT(A30,4)="QSO:","END-OF-LOG:",""))</f>
      </c>
    </row>
    <row r="33" ht="13.5">
      <c r="A33" s="5">
        <f>IF(LEN('ES Open logi'!E29)&gt;1,"QSO: "&amp;'Cbr elemendid'!A25&amp;REPT(" ",5-LEN('Cbr elemendid'!A25))&amp;" "&amp;'Cbr elemendid'!B25&amp;" "&amp;'Cbr elemendid'!C25&amp;" "&amp;'Cbr elemendid'!D25&amp;" "&amp;'Cbr elemendid'!E25&amp;REPT(" ",13-LEN('Cbr elemendid'!E25))&amp;" "&amp;'Cbr elemendid'!F25&amp;REPT(" ",3-LEN('Cbr elemendid'!F25))&amp;" "&amp;'Cbr elemendid'!G25&amp;REPT(" ",6-LEN('Cbr elemendid'!G25))&amp;" "&amp;'Cbr elemendid'!H25&amp;REPT(" ",13-LEN('Cbr elemendid'!H25))&amp;" "&amp;'Cbr elemendid'!I25&amp;REPT(" ",3-LEN('Cbr elemendid'!I25))&amp;" "&amp;'Cbr elemendid'!J25&amp;REPT(" ",6-LEN('Cbr elemendid'!J25)),IF(LEFT(A31,4)="QSO:","END-OF-LOG:",""))</f>
      </c>
    </row>
    <row r="34" ht="13.5">
      <c r="A34" s="5">
        <f>IF(LEN('ES Open logi'!E30)&gt;1,"QSO: "&amp;'Cbr elemendid'!A26&amp;REPT(" ",5-LEN('Cbr elemendid'!A26))&amp;" "&amp;'Cbr elemendid'!B26&amp;" "&amp;'Cbr elemendid'!C26&amp;" "&amp;'Cbr elemendid'!D26&amp;" "&amp;'Cbr elemendid'!E26&amp;REPT(" ",13-LEN('Cbr elemendid'!E26))&amp;" "&amp;'Cbr elemendid'!F26&amp;REPT(" ",3-LEN('Cbr elemendid'!F26))&amp;" "&amp;'Cbr elemendid'!G26&amp;REPT(" ",6-LEN('Cbr elemendid'!G26))&amp;" "&amp;'Cbr elemendid'!H26&amp;REPT(" ",13-LEN('Cbr elemendid'!H26))&amp;" "&amp;'Cbr elemendid'!I26&amp;REPT(" ",3-LEN('Cbr elemendid'!I26))&amp;" "&amp;'Cbr elemendid'!J26&amp;REPT(" ",6-LEN('Cbr elemendid'!J26)),IF(LEFT(A32,4)="QSO:","END-OF-LOG:",""))</f>
      </c>
    </row>
    <row r="35" ht="13.5">
      <c r="A35" s="5">
        <f>IF(LEN('ES Open logi'!E31)&gt;1,"QSO: "&amp;'Cbr elemendid'!A27&amp;REPT(" ",5-LEN('Cbr elemendid'!A27))&amp;" "&amp;'Cbr elemendid'!B27&amp;" "&amp;'Cbr elemendid'!C27&amp;" "&amp;'Cbr elemendid'!D27&amp;" "&amp;'Cbr elemendid'!E27&amp;REPT(" ",13-LEN('Cbr elemendid'!E27))&amp;" "&amp;'Cbr elemendid'!F27&amp;REPT(" ",3-LEN('Cbr elemendid'!F27))&amp;" "&amp;'Cbr elemendid'!G27&amp;REPT(" ",6-LEN('Cbr elemendid'!G27))&amp;" "&amp;'Cbr elemendid'!H27&amp;REPT(" ",13-LEN('Cbr elemendid'!H27))&amp;" "&amp;'Cbr elemendid'!I27&amp;REPT(" ",3-LEN('Cbr elemendid'!I27))&amp;" "&amp;'Cbr elemendid'!J27&amp;REPT(" ",6-LEN('Cbr elemendid'!J27)),IF(LEFT(A33,4)="QSO:","END-OF-LOG:",""))</f>
      </c>
    </row>
    <row r="36" ht="13.5">
      <c r="A36" s="5">
        <f>IF(LEN('ES Open logi'!E32)&gt;1,"QSO: "&amp;'Cbr elemendid'!A28&amp;REPT(" ",5-LEN('Cbr elemendid'!A28))&amp;" "&amp;'Cbr elemendid'!B28&amp;" "&amp;'Cbr elemendid'!C28&amp;" "&amp;'Cbr elemendid'!D28&amp;" "&amp;'Cbr elemendid'!E28&amp;REPT(" ",13-LEN('Cbr elemendid'!E28))&amp;" "&amp;'Cbr elemendid'!F28&amp;REPT(" ",3-LEN('Cbr elemendid'!F28))&amp;" "&amp;'Cbr elemendid'!G28&amp;REPT(" ",6-LEN('Cbr elemendid'!G28))&amp;" "&amp;'Cbr elemendid'!H28&amp;REPT(" ",13-LEN('Cbr elemendid'!H28))&amp;" "&amp;'Cbr elemendid'!I28&amp;REPT(" ",3-LEN('Cbr elemendid'!I28))&amp;" "&amp;'Cbr elemendid'!J28&amp;REPT(" ",6-LEN('Cbr elemendid'!J28)),IF(LEFT(A34,4)="QSO:","END-OF-LOG:",""))</f>
      </c>
    </row>
    <row r="37" ht="13.5">
      <c r="A37" s="5">
        <f>IF(LEN('ES Open logi'!E33)&gt;1,"QSO: "&amp;'Cbr elemendid'!A29&amp;REPT(" ",5-LEN('Cbr elemendid'!A29))&amp;" "&amp;'Cbr elemendid'!B29&amp;" "&amp;'Cbr elemendid'!C29&amp;" "&amp;'Cbr elemendid'!D29&amp;" "&amp;'Cbr elemendid'!E29&amp;REPT(" ",13-LEN('Cbr elemendid'!E29))&amp;" "&amp;'Cbr elemendid'!F29&amp;REPT(" ",3-LEN('Cbr elemendid'!F29))&amp;" "&amp;'Cbr elemendid'!G29&amp;REPT(" ",6-LEN('Cbr elemendid'!G29))&amp;" "&amp;'Cbr elemendid'!H29&amp;REPT(" ",13-LEN('Cbr elemendid'!H29))&amp;" "&amp;'Cbr elemendid'!I29&amp;REPT(" ",3-LEN('Cbr elemendid'!I29))&amp;" "&amp;'Cbr elemendid'!J29&amp;REPT(" ",6-LEN('Cbr elemendid'!J29)),IF(LEFT(A35,4)="QSO:","END-OF-LOG:",""))</f>
      </c>
    </row>
    <row r="38" ht="13.5">
      <c r="A38" s="5">
        <f>IF(LEN('ES Open logi'!E34)&gt;1,"QSO: "&amp;'Cbr elemendid'!A30&amp;REPT(" ",5-LEN('Cbr elemendid'!A30))&amp;" "&amp;'Cbr elemendid'!B30&amp;" "&amp;'Cbr elemendid'!C30&amp;" "&amp;'Cbr elemendid'!D30&amp;" "&amp;'Cbr elemendid'!E30&amp;REPT(" ",13-LEN('Cbr elemendid'!E30))&amp;" "&amp;'Cbr elemendid'!F30&amp;REPT(" ",3-LEN('Cbr elemendid'!F30))&amp;" "&amp;'Cbr elemendid'!G30&amp;REPT(" ",6-LEN('Cbr elemendid'!G30))&amp;" "&amp;'Cbr elemendid'!H30&amp;REPT(" ",13-LEN('Cbr elemendid'!H30))&amp;" "&amp;'Cbr elemendid'!I30&amp;REPT(" ",3-LEN('Cbr elemendid'!I30))&amp;" "&amp;'Cbr elemendid'!J30&amp;REPT(" ",6-LEN('Cbr elemendid'!J30)),IF(LEFT(A36,4)="QSO:","END-OF-LOG:",""))</f>
      </c>
    </row>
    <row r="39" ht="13.5">
      <c r="A39" s="5">
        <f>IF(LEN('ES Open logi'!E35)&gt;1,"QSO: "&amp;'Cbr elemendid'!A31&amp;REPT(" ",5-LEN('Cbr elemendid'!A31))&amp;" "&amp;'Cbr elemendid'!B31&amp;" "&amp;'Cbr elemendid'!C31&amp;" "&amp;'Cbr elemendid'!D31&amp;" "&amp;'Cbr elemendid'!E31&amp;REPT(" ",13-LEN('Cbr elemendid'!E31))&amp;" "&amp;'Cbr elemendid'!F31&amp;REPT(" ",3-LEN('Cbr elemendid'!F31))&amp;" "&amp;'Cbr elemendid'!G31&amp;REPT(" ",6-LEN('Cbr elemendid'!G31))&amp;" "&amp;'Cbr elemendid'!H31&amp;REPT(" ",13-LEN('Cbr elemendid'!H31))&amp;" "&amp;'Cbr elemendid'!I31&amp;REPT(" ",3-LEN('Cbr elemendid'!I31))&amp;" "&amp;'Cbr elemendid'!J31&amp;REPT(" ",6-LEN('Cbr elemendid'!J31)),IF(LEFT(A37,4)="QSO:","END-OF-LOG:",""))</f>
      </c>
    </row>
    <row r="40" ht="13.5">
      <c r="A40" s="5">
        <f>IF(LEN('ES Open logi'!E36)&gt;1,"QSO: "&amp;'Cbr elemendid'!A32&amp;REPT(" ",5-LEN('Cbr elemendid'!A32))&amp;" "&amp;'Cbr elemendid'!B32&amp;" "&amp;'Cbr elemendid'!C32&amp;" "&amp;'Cbr elemendid'!D32&amp;" "&amp;'Cbr elemendid'!E32&amp;REPT(" ",13-LEN('Cbr elemendid'!E32))&amp;" "&amp;'Cbr elemendid'!F32&amp;REPT(" ",3-LEN('Cbr elemendid'!F32))&amp;" "&amp;'Cbr elemendid'!G32&amp;REPT(" ",6-LEN('Cbr elemendid'!G32))&amp;" "&amp;'Cbr elemendid'!H32&amp;REPT(" ",13-LEN('Cbr elemendid'!H32))&amp;" "&amp;'Cbr elemendid'!I32&amp;REPT(" ",3-LEN('Cbr elemendid'!I32))&amp;" "&amp;'Cbr elemendid'!J32&amp;REPT(" ",6-LEN('Cbr elemendid'!J32)),IF(LEFT(A38,4)="QSO:","END-OF-LOG:",""))</f>
      </c>
    </row>
    <row r="41" ht="13.5">
      <c r="A41" s="5">
        <f>IF(LEN('ES Open logi'!E37)&gt;1,"QSO: "&amp;'Cbr elemendid'!A33&amp;REPT(" ",5-LEN('Cbr elemendid'!A33))&amp;" "&amp;'Cbr elemendid'!B33&amp;" "&amp;'Cbr elemendid'!C33&amp;" "&amp;'Cbr elemendid'!D33&amp;" "&amp;'Cbr elemendid'!E33&amp;REPT(" ",13-LEN('Cbr elemendid'!E33))&amp;" "&amp;'Cbr elemendid'!F33&amp;REPT(" ",3-LEN('Cbr elemendid'!F33))&amp;" "&amp;'Cbr elemendid'!G33&amp;REPT(" ",6-LEN('Cbr elemendid'!G33))&amp;" "&amp;'Cbr elemendid'!H33&amp;REPT(" ",13-LEN('Cbr elemendid'!H33))&amp;" "&amp;'Cbr elemendid'!I33&amp;REPT(" ",3-LEN('Cbr elemendid'!I33))&amp;" "&amp;'Cbr elemendid'!J33&amp;REPT(" ",6-LEN('Cbr elemendid'!J33)),IF(LEFT(A39,4)="QSO:","END-OF-LOG:",""))</f>
      </c>
    </row>
    <row r="42" ht="13.5">
      <c r="A42" s="5">
        <f>IF(LEN('ES Open logi'!E38)&gt;1,"QSO: "&amp;'Cbr elemendid'!A34&amp;REPT(" ",5-LEN('Cbr elemendid'!A34))&amp;" "&amp;'Cbr elemendid'!B34&amp;" "&amp;'Cbr elemendid'!C34&amp;" "&amp;'Cbr elemendid'!D34&amp;" "&amp;'Cbr elemendid'!E34&amp;REPT(" ",13-LEN('Cbr elemendid'!E34))&amp;" "&amp;'Cbr elemendid'!F34&amp;REPT(" ",3-LEN('Cbr elemendid'!F34))&amp;" "&amp;'Cbr elemendid'!G34&amp;REPT(" ",6-LEN('Cbr elemendid'!G34))&amp;" "&amp;'Cbr elemendid'!H34&amp;REPT(" ",13-LEN('Cbr elemendid'!H34))&amp;" "&amp;'Cbr elemendid'!I34&amp;REPT(" ",3-LEN('Cbr elemendid'!I34))&amp;" "&amp;'Cbr elemendid'!J34&amp;REPT(" ",6-LEN('Cbr elemendid'!J34)),IF(LEFT(A40,4)="QSO:","END-OF-LOG:",""))</f>
      </c>
    </row>
    <row r="43" ht="13.5">
      <c r="A43" s="5">
        <f>IF(LEN('ES Open logi'!E39)&gt;1,"QSO: "&amp;'Cbr elemendid'!A35&amp;REPT(" ",5-LEN('Cbr elemendid'!A35))&amp;" "&amp;'Cbr elemendid'!B35&amp;" "&amp;'Cbr elemendid'!C35&amp;" "&amp;'Cbr elemendid'!D35&amp;" "&amp;'Cbr elemendid'!E35&amp;REPT(" ",13-LEN('Cbr elemendid'!E35))&amp;" "&amp;'Cbr elemendid'!F35&amp;REPT(" ",3-LEN('Cbr elemendid'!F35))&amp;" "&amp;'Cbr elemendid'!G35&amp;REPT(" ",6-LEN('Cbr elemendid'!G35))&amp;" "&amp;'Cbr elemendid'!H35&amp;REPT(" ",13-LEN('Cbr elemendid'!H35))&amp;" "&amp;'Cbr elemendid'!I35&amp;REPT(" ",3-LEN('Cbr elemendid'!I35))&amp;" "&amp;'Cbr elemendid'!J35&amp;REPT(" ",6-LEN('Cbr elemendid'!J35)),IF(LEFT(A41,4)="QSO:","END-OF-LOG:",""))</f>
      </c>
    </row>
    <row r="44" ht="13.5">
      <c r="A44" s="5">
        <f>IF(LEN('ES Open logi'!E40)&gt;1,"QSO: "&amp;'Cbr elemendid'!A36&amp;REPT(" ",5-LEN('Cbr elemendid'!A36))&amp;" "&amp;'Cbr elemendid'!B36&amp;" "&amp;'Cbr elemendid'!C36&amp;" "&amp;'Cbr elemendid'!D36&amp;" "&amp;'Cbr elemendid'!E36&amp;REPT(" ",13-LEN('Cbr elemendid'!E36))&amp;" "&amp;'Cbr elemendid'!F36&amp;REPT(" ",3-LEN('Cbr elemendid'!F36))&amp;" "&amp;'Cbr elemendid'!G36&amp;REPT(" ",6-LEN('Cbr elemendid'!G36))&amp;" "&amp;'Cbr elemendid'!H36&amp;REPT(" ",13-LEN('Cbr elemendid'!H36))&amp;" "&amp;'Cbr elemendid'!I36&amp;REPT(" ",3-LEN('Cbr elemendid'!I36))&amp;" "&amp;'Cbr elemendid'!J36&amp;REPT(" ",6-LEN('Cbr elemendid'!J36)),IF(LEFT(A42,4)="QSO:","END-OF-LOG:",""))</f>
      </c>
    </row>
    <row r="45" ht="13.5">
      <c r="A45" s="5">
        <f>IF(LEN('ES Open logi'!E41)&gt;1,"QSO: "&amp;'Cbr elemendid'!A37&amp;REPT(" ",5-LEN('Cbr elemendid'!A37))&amp;" "&amp;'Cbr elemendid'!B37&amp;" "&amp;'Cbr elemendid'!C37&amp;" "&amp;'Cbr elemendid'!D37&amp;" "&amp;'Cbr elemendid'!E37&amp;REPT(" ",13-LEN('Cbr elemendid'!E37))&amp;" "&amp;'Cbr elemendid'!F37&amp;REPT(" ",3-LEN('Cbr elemendid'!F37))&amp;" "&amp;'Cbr elemendid'!G37&amp;REPT(" ",6-LEN('Cbr elemendid'!G37))&amp;" "&amp;'Cbr elemendid'!H37&amp;REPT(" ",13-LEN('Cbr elemendid'!H37))&amp;" "&amp;'Cbr elemendid'!I37&amp;REPT(" ",3-LEN('Cbr elemendid'!I37))&amp;" "&amp;'Cbr elemendid'!J37&amp;REPT(" ",6-LEN('Cbr elemendid'!J37)),IF(LEFT(A43,4)="QSO:","END-OF-LOG:",""))</f>
      </c>
    </row>
    <row r="46" ht="13.5">
      <c r="A46" s="5">
        <f>IF(LEN('ES Open logi'!E42)&gt;1,"QSO: "&amp;'Cbr elemendid'!A38&amp;REPT(" ",5-LEN('Cbr elemendid'!A38))&amp;" "&amp;'Cbr elemendid'!B38&amp;" "&amp;'Cbr elemendid'!C38&amp;" "&amp;'Cbr elemendid'!D38&amp;" "&amp;'Cbr elemendid'!E38&amp;REPT(" ",13-LEN('Cbr elemendid'!E38))&amp;" "&amp;'Cbr elemendid'!F38&amp;REPT(" ",3-LEN('Cbr elemendid'!F38))&amp;" "&amp;'Cbr elemendid'!G38&amp;REPT(" ",6-LEN('Cbr elemendid'!G38))&amp;" "&amp;'Cbr elemendid'!H38&amp;REPT(" ",13-LEN('Cbr elemendid'!H38))&amp;" "&amp;'Cbr elemendid'!I38&amp;REPT(" ",3-LEN('Cbr elemendid'!I38))&amp;" "&amp;'Cbr elemendid'!J38&amp;REPT(" ",6-LEN('Cbr elemendid'!J38)),IF(LEFT(A44,4)="QSO:","END-OF-LOG:",""))</f>
      </c>
    </row>
    <row r="47" ht="13.5">
      <c r="A47" s="5">
        <f>IF(LEN('ES Open logi'!E43)&gt;1,"QSO: "&amp;'Cbr elemendid'!A39&amp;REPT(" ",5-LEN('Cbr elemendid'!A39))&amp;" "&amp;'Cbr elemendid'!B39&amp;" "&amp;'Cbr elemendid'!C39&amp;" "&amp;'Cbr elemendid'!D39&amp;" "&amp;'Cbr elemendid'!E39&amp;REPT(" ",13-LEN('Cbr elemendid'!E39))&amp;" "&amp;'Cbr elemendid'!F39&amp;REPT(" ",3-LEN('Cbr elemendid'!F39))&amp;" "&amp;'Cbr elemendid'!G39&amp;REPT(" ",6-LEN('Cbr elemendid'!G39))&amp;" "&amp;'Cbr elemendid'!H39&amp;REPT(" ",13-LEN('Cbr elemendid'!H39))&amp;" "&amp;'Cbr elemendid'!I39&amp;REPT(" ",3-LEN('Cbr elemendid'!I39))&amp;" "&amp;'Cbr elemendid'!J39&amp;REPT(" ",6-LEN('Cbr elemendid'!J39)),IF(LEFT(A45,4)="QSO:","END-OF-LOG:",""))</f>
      </c>
    </row>
    <row r="48" ht="13.5">
      <c r="A48" s="5">
        <f>IF(LEN('ES Open logi'!E44)&gt;1,"QSO: "&amp;'Cbr elemendid'!A40&amp;REPT(" ",5-LEN('Cbr elemendid'!A40))&amp;" "&amp;'Cbr elemendid'!B40&amp;" "&amp;'Cbr elemendid'!C40&amp;" "&amp;'Cbr elemendid'!D40&amp;" "&amp;'Cbr elemendid'!E40&amp;REPT(" ",13-LEN('Cbr elemendid'!E40))&amp;" "&amp;'Cbr elemendid'!F40&amp;REPT(" ",3-LEN('Cbr elemendid'!F40))&amp;" "&amp;'Cbr elemendid'!G40&amp;REPT(" ",6-LEN('Cbr elemendid'!G40))&amp;" "&amp;'Cbr elemendid'!H40&amp;REPT(" ",13-LEN('Cbr elemendid'!H40))&amp;" "&amp;'Cbr elemendid'!I40&amp;REPT(" ",3-LEN('Cbr elemendid'!I40))&amp;" "&amp;'Cbr elemendid'!J40&amp;REPT(" ",6-LEN('Cbr elemendid'!J40)),IF(LEFT(A46,4)="QSO:","END-OF-LOG:",""))</f>
      </c>
    </row>
    <row r="49" ht="13.5">
      <c r="A49" s="5">
        <f>IF(LEN('ES Open logi'!E45)&gt;1,"QSO: "&amp;'Cbr elemendid'!A41&amp;REPT(" ",5-LEN('Cbr elemendid'!A41))&amp;" "&amp;'Cbr elemendid'!B41&amp;" "&amp;'Cbr elemendid'!C41&amp;" "&amp;'Cbr elemendid'!D41&amp;" "&amp;'Cbr elemendid'!E41&amp;REPT(" ",13-LEN('Cbr elemendid'!E41))&amp;" "&amp;'Cbr elemendid'!F41&amp;REPT(" ",3-LEN('Cbr elemendid'!F41))&amp;" "&amp;'Cbr elemendid'!G41&amp;REPT(" ",6-LEN('Cbr elemendid'!G41))&amp;" "&amp;'Cbr elemendid'!H41&amp;REPT(" ",13-LEN('Cbr elemendid'!H41))&amp;" "&amp;'Cbr elemendid'!I41&amp;REPT(" ",3-LEN('Cbr elemendid'!I41))&amp;" "&amp;'Cbr elemendid'!J41&amp;REPT(" ",6-LEN('Cbr elemendid'!J41)),IF(LEFT(A47,4)="QSO:","END-OF-LOG:",""))</f>
      </c>
    </row>
    <row r="50" ht="13.5">
      <c r="A50" s="5">
        <f>IF(LEN('ES Open logi'!E46)&gt;1,"QSO: "&amp;'Cbr elemendid'!A42&amp;REPT(" ",5-LEN('Cbr elemendid'!A42))&amp;" "&amp;'Cbr elemendid'!B42&amp;" "&amp;'Cbr elemendid'!C42&amp;" "&amp;'Cbr elemendid'!D42&amp;" "&amp;'Cbr elemendid'!E42&amp;REPT(" ",13-LEN('Cbr elemendid'!E42))&amp;" "&amp;'Cbr elemendid'!F42&amp;REPT(" ",3-LEN('Cbr elemendid'!F42))&amp;" "&amp;'Cbr elemendid'!G42&amp;REPT(" ",6-LEN('Cbr elemendid'!G42))&amp;" "&amp;'Cbr elemendid'!H42&amp;REPT(" ",13-LEN('Cbr elemendid'!H42))&amp;" "&amp;'Cbr elemendid'!I42&amp;REPT(" ",3-LEN('Cbr elemendid'!I42))&amp;" "&amp;'Cbr elemendid'!J42&amp;REPT(" ",6-LEN('Cbr elemendid'!J42)),IF(LEFT(A48,4)="QSO:","END-OF-LOG:",""))</f>
      </c>
    </row>
    <row r="51" ht="13.5">
      <c r="A51" s="5">
        <f>IF(LEN('ES Open logi'!E47)&gt;1,"QSO: "&amp;'Cbr elemendid'!A43&amp;REPT(" ",5-LEN('Cbr elemendid'!A43))&amp;" "&amp;'Cbr elemendid'!B43&amp;" "&amp;'Cbr elemendid'!C43&amp;" "&amp;'Cbr elemendid'!D43&amp;" "&amp;'Cbr elemendid'!E43&amp;REPT(" ",13-LEN('Cbr elemendid'!E43))&amp;" "&amp;'Cbr elemendid'!F43&amp;REPT(" ",3-LEN('Cbr elemendid'!F43))&amp;" "&amp;'Cbr elemendid'!G43&amp;REPT(" ",6-LEN('Cbr elemendid'!G43))&amp;" "&amp;'Cbr elemendid'!H43&amp;REPT(" ",13-LEN('Cbr elemendid'!H43))&amp;" "&amp;'Cbr elemendid'!I43&amp;REPT(" ",3-LEN('Cbr elemendid'!I43))&amp;" "&amp;'Cbr elemendid'!J43&amp;REPT(" ",6-LEN('Cbr elemendid'!J43)),IF(LEFT(A49,4)="QSO:","END-OF-LOG:",""))</f>
      </c>
    </row>
    <row r="52" ht="13.5">
      <c r="A52" s="5">
        <f>IF(LEN('ES Open logi'!E48)&gt;1,"QSO: "&amp;'Cbr elemendid'!A44&amp;REPT(" ",5-LEN('Cbr elemendid'!A44))&amp;" "&amp;'Cbr elemendid'!B44&amp;" "&amp;'Cbr elemendid'!C44&amp;" "&amp;'Cbr elemendid'!D44&amp;" "&amp;'Cbr elemendid'!E44&amp;REPT(" ",13-LEN('Cbr elemendid'!E44))&amp;" "&amp;'Cbr elemendid'!F44&amp;REPT(" ",3-LEN('Cbr elemendid'!F44))&amp;" "&amp;'Cbr elemendid'!G44&amp;REPT(" ",6-LEN('Cbr elemendid'!G44))&amp;" "&amp;'Cbr elemendid'!H44&amp;REPT(" ",13-LEN('Cbr elemendid'!H44))&amp;" "&amp;'Cbr elemendid'!I44&amp;REPT(" ",3-LEN('Cbr elemendid'!I44))&amp;" "&amp;'Cbr elemendid'!J44&amp;REPT(" ",6-LEN('Cbr elemendid'!J44)),IF(LEFT(A50,4)="QSO:","END-OF-LOG:",""))</f>
      </c>
    </row>
    <row r="53" ht="13.5">
      <c r="A53" s="5">
        <f>IF(LEN('ES Open logi'!E49)&gt;1,"QSO: "&amp;'Cbr elemendid'!A45&amp;REPT(" ",5-LEN('Cbr elemendid'!A45))&amp;" "&amp;'Cbr elemendid'!B45&amp;" "&amp;'Cbr elemendid'!C45&amp;" "&amp;'Cbr elemendid'!D45&amp;" "&amp;'Cbr elemendid'!E45&amp;REPT(" ",13-LEN('Cbr elemendid'!E45))&amp;" "&amp;'Cbr elemendid'!F45&amp;REPT(" ",3-LEN('Cbr elemendid'!F45))&amp;" "&amp;'Cbr elemendid'!G45&amp;REPT(" ",6-LEN('Cbr elemendid'!G45))&amp;" "&amp;'Cbr elemendid'!H45&amp;REPT(" ",13-LEN('Cbr elemendid'!H45))&amp;" "&amp;'Cbr elemendid'!I45&amp;REPT(" ",3-LEN('Cbr elemendid'!I45))&amp;" "&amp;'Cbr elemendid'!J45&amp;REPT(" ",6-LEN('Cbr elemendid'!J45)),IF(LEFT(A51,4)="QSO:","END-OF-LOG:",""))</f>
      </c>
    </row>
    <row r="54" ht="13.5">
      <c r="A54" s="5">
        <f>IF(LEN('ES Open logi'!E50)&gt;1,"QSO: "&amp;'Cbr elemendid'!A46&amp;REPT(" ",5-LEN('Cbr elemendid'!A46))&amp;" "&amp;'Cbr elemendid'!B46&amp;" "&amp;'Cbr elemendid'!C46&amp;" "&amp;'Cbr elemendid'!D46&amp;" "&amp;'Cbr elemendid'!E46&amp;REPT(" ",13-LEN('Cbr elemendid'!E46))&amp;" "&amp;'Cbr elemendid'!F46&amp;REPT(" ",3-LEN('Cbr elemendid'!F46))&amp;" "&amp;'Cbr elemendid'!G46&amp;REPT(" ",6-LEN('Cbr elemendid'!G46))&amp;" "&amp;'Cbr elemendid'!H46&amp;REPT(" ",13-LEN('Cbr elemendid'!H46))&amp;" "&amp;'Cbr elemendid'!I46&amp;REPT(" ",3-LEN('Cbr elemendid'!I46))&amp;" "&amp;'Cbr elemendid'!J46&amp;REPT(" ",6-LEN('Cbr elemendid'!J46)),IF(LEFT(A52,4)="QSO:","END-OF-LOG:",""))</f>
      </c>
    </row>
    <row r="55" ht="13.5">
      <c r="A55" s="5">
        <f>IF(LEN('ES Open logi'!E51)&gt;1,"QSO: "&amp;'Cbr elemendid'!A47&amp;REPT(" ",5-LEN('Cbr elemendid'!A47))&amp;" "&amp;'Cbr elemendid'!B47&amp;" "&amp;'Cbr elemendid'!C47&amp;" "&amp;'Cbr elemendid'!D47&amp;" "&amp;'Cbr elemendid'!E47&amp;REPT(" ",13-LEN('Cbr elemendid'!E47))&amp;" "&amp;'Cbr elemendid'!F47&amp;REPT(" ",3-LEN('Cbr elemendid'!F47))&amp;" "&amp;'Cbr elemendid'!G47&amp;REPT(" ",6-LEN('Cbr elemendid'!G47))&amp;" "&amp;'Cbr elemendid'!H47&amp;REPT(" ",13-LEN('Cbr elemendid'!H47))&amp;" "&amp;'Cbr elemendid'!I47&amp;REPT(" ",3-LEN('Cbr elemendid'!I47))&amp;" "&amp;'Cbr elemendid'!J47&amp;REPT(" ",6-LEN('Cbr elemendid'!J47)),IF(LEFT(A53,4)="QSO:","END-OF-LOG:",""))</f>
      </c>
    </row>
    <row r="56" ht="13.5">
      <c r="A56" s="5">
        <f>IF(LEN('ES Open logi'!E52)&gt;1,"QSO: "&amp;'Cbr elemendid'!A48&amp;REPT(" ",5-LEN('Cbr elemendid'!A48))&amp;" "&amp;'Cbr elemendid'!B48&amp;" "&amp;'Cbr elemendid'!C48&amp;" "&amp;'Cbr elemendid'!D48&amp;" "&amp;'Cbr elemendid'!E48&amp;REPT(" ",13-LEN('Cbr elemendid'!E48))&amp;" "&amp;'Cbr elemendid'!F48&amp;REPT(" ",3-LEN('Cbr elemendid'!F48))&amp;" "&amp;'Cbr elemendid'!G48&amp;REPT(" ",6-LEN('Cbr elemendid'!G48))&amp;" "&amp;'Cbr elemendid'!H48&amp;REPT(" ",13-LEN('Cbr elemendid'!H48))&amp;" "&amp;'Cbr elemendid'!I48&amp;REPT(" ",3-LEN('Cbr elemendid'!I48))&amp;" "&amp;'Cbr elemendid'!J48&amp;REPT(" ",6-LEN('Cbr elemendid'!J48)),IF(LEFT(A54,4)="QSO:","END-OF-LOG:",""))</f>
      </c>
    </row>
    <row r="57" ht="13.5">
      <c r="A57" s="5">
        <f>IF(LEN('ES Open logi'!E53)&gt;1,"QSO: "&amp;'Cbr elemendid'!A49&amp;REPT(" ",5-LEN('Cbr elemendid'!A49))&amp;" "&amp;'Cbr elemendid'!B49&amp;" "&amp;'Cbr elemendid'!C49&amp;" "&amp;'Cbr elemendid'!D49&amp;" "&amp;'Cbr elemendid'!E49&amp;REPT(" ",13-LEN('Cbr elemendid'!E49))&amp;" "&amp;'Cbr elemendid'!F49&amp;REPT(" ",3-LEN('Cbr elemendid'!F49))&amp;" "&amp;'Cbr elemendid'!G49&amp;REPT(" ",6-LEN('Cbr elemendid'!G49))&amp;" "&amp;'Cbr elemendid'!H49&amp;REPT(" ",13-LEN('Cbr elemendid'!H49))&amp;" "&amp;'Cbr elemendid'!I49&amp;REPT(" ",3-LEN('Cbr elemendid'!I49))&amp;" "&amp;'Cbr elemendid'!J49&amp;REPT(" ",6-LEN('Cbr elemendid'!J49)),IF(LEFT(A55,4)="QSO:","END-OF-LOG:",""))</f>
      </c>
    </row>
    <row r="58" ht="13.5">
      <c r="A58" s="5">
        <f>IF(LEN('ES Open logi'!E54)&gt;1,"QSO: "&amp;'Cbr elemendid'!A50&amp;REPT(" ",5-LEN('Cbr elemendid'!A50))&amp;" "&amp;'Cbr elemendid'!B50&amp;" "&amp;'Cbr elemendid'!C50&amp;" "&amp;'Cbr elemendid'!D50&amp;" "&amp;'Cbr elemendid'!E50&amp;REPT(" ",13-LEN('Cbr elemendid'!E50))&amp;" "&amp;'Cbr elemendid'!F50&amp;REPT(" ",3-LEN('Cbr elemendid'!F50))&amp;" "&amp;'Cbr elemendid'!G50&amp;REPT(" ",6-LEN('Cbr elemendid'!G50))&amp;" "&amp;'Cbr elemendid'!H50&amp;REPT(" ",13-LEN('Cbr elemendid'!H50))&amp;" "&amp;'Cbr elemendid'!I50&amp;REPT(" ",3-LEN('Cbr elemendid'!I50))&amp;" "&amp;'Cbr elemendid'!J50&amp;REPT(" ",6-LEN('Cbr elemendid'!J50)),IF(LEFT(A56,4)="QSO:","END-OF-LOG:",""))</f>
      </c>
    </row>
    <row r="59" ht="13.5">
      <c r="A59" s="5">
        <f>IF(LEN('ES Open logi'!E55)&gt;1,"QSO: "&amp;'Cbr elemendid'!A51&amp;REPT(" ",5-LEN('Cbr elemendid'!A51))&amp;" "&amp;'Cbr elemendid'!B51&amp;" "&amp;'Cbr elemendid'!C51&amp;" "&amp;'Cbr elemendid'!D51&amp;" "&amp;'Cbr elemendid'!E51&amp;REPT(" ",13-LEN('Cbr elemendid'!E51))&amp;" "&amp;'Cbr elemendid'!F51&amp;REPT(" ",3-LEN('Cbr elemendid'!F51))&amp;" "&amp;'Cbr elemendid'!G51&amp;REPT(" ",6-LEN('Cbr elemendid'!G51))&amp;" "&amp;'Cbr elemendid'!H51&amp;REPT(" ",13-LEN('Cbr elemendid'!H51))&amp;" "&amp;'Cbr elemendid'!I51&amp;REPT(" ",3-LEN('Cbr elemendid'!I51))&amp;" "&amp;'Cbr elemendid'!J51&amp;REPT(" ",6-LEN('Cbr elemendid'!J51)),IF(LEFT(A57,4)="QSO:","END-OF-LOG:",""))</f>
      </c>
    </row>
    <row r="60" ht="13.5">
      <c r="A60" s="5">
        <f>IF(LEN('ES Open logi'!E56)&gt;1,"QSO: "&amp;'Cbr elemendid'!A52&amp;REPT(" ",5-LEN('Cbr elemendid'!A52))&amp;" "&amp;'Cbr elemendid'!B52&amp;" "&amp;'Cbr elemendid'!C52&amp;" "&amp;'Cbr elemendid'!D52&amp;" "&amp;'Cbr elemendid'!E52&amp;REPT(" ",13-LEN('Cbr elemendid'!E52))&amp;" "&amp;'Cbr elemendid'!F52&amp;REPT(" ",3-LEN('Cbr elemendid'!F52))&amp;" "&amp;'Cbr elemendid'!G52&amp;REPT(" ",6-LEN('Cbr elemendid'!G52))&amp;" "&amp;'Cbr elemendid'!H52&amp;REPT(" ",13-LEN('Cbr elemendid'!H52))&amp;" "&amp;'Cbr elemendid'!I52&amp;REPT(" ",3-LEN('Cbr elemendid'!I52))&amp;" "&amp;'Cbr elemendid'!J52&amp;REPT(" ",6-LEN('Cbr elemendid'!J52)),IF(LEFT(A58,4)="QSO:","END-OF-LOG:",""))</f>
      </c>
    </row>
    <row r="61" ht="13.5">
      <c r="A61" s="5">
        <f>IF(LEN('ES Open logi'!E57)&gt;1,"QSO: "&amp;'Cbr elemendid'!A53&amp;REPT(" ",5-LEN('Cbr elemendid'!A53))&amp;" "&amp;'Cbr elemendid'!B53&amp;" "&amp;'Cbr elemendid'!C53&amp;" "&amp;'Cbr elemendid'!D53&amp;" "&amp;'Cbr elemendid'!E53&amp;REPT(" ",13-LEN('Cbr elemendid'!E53))&amp;" "&amp;'Cbr elemendid'!F53&amp;REPT(" ",3-LEN('Cbr elemendid'!F53))&amp;" "&amp;'Cbr elemendid'!G53&amp;REPT(" ",6-LEN('Cbr elemendid'!G53))&amp;" "&amp;'Cbr elemendid'!H53&amp;REPT(" ",13-LEN('Cbr elemendid'!H53))&amp;" "&amp;'Cbr elemendid'!I53&amp;REPT(" ",3-LEN('Cbr elemendid'!I53))&amp;" "&amp;'Cbr elemendid'!J53&amp;REPT(" ",6-LEN('Cbr elemendid'!J53)),IF(LEFT(A59,4)="QSO:","END-OF-LOG:",""))</f>
      </c>
    </row>
    <row r="62" ht="13.5">
      <c r="A62" s="5">
        <f>IF(LEN('ES Open logi'!E58)&gt;1,"QSO: "&amp;'Cbr elemendid'!A54&amp;REPT(" ",5-LEN('Cbr elemendid'!A54))&amp;" "&amp;'Cbr elemendid'!B54&amp;" "&amp;'Cbr elemendid'!C54&amp;" "&amp;'Cbr elemendid'!D54&amp;" "&amp;'Cbr elemendid'!E54&amp;REPT(" ",13-LEN('Cbr elemendid'!E54))&amp;" "&amp;'Cbr elemendid'!F54&amp;REPT(" ",3-LEN('Cbr elemendid'!F54))&amp;" "&amp;'Cbr elemendid'!G54&amp;REPT(" ",6-LEN('Cbr elemendid'!G54))&amp;" "&amp;'Cbr elemendid'!H54&amp;REPT(" ",13-LEN('Cbr elemendid'!H54))&amp;" "&amp;'Cbr elemendid'!I54&amp;REPT(" ",3-LEN('Cbr elemendid'!I54))&amp;" "&amp;'Cbr elemendid'!J54&amp;REPT(" ",6-LEN('Cbr elemendid'!J54)),IF(LEFT(A60,4)="QSO:","END-OF-LOG:",""))</f>
      </c>
    </row>
    <row r="63" ht="13.5">
      <c r="A63" s="5">
        <f>IF(LEN('ES Open logi'!E59)&gt;1,"QSO: "&amp;'Cbr elemendid'!A55&amp;REPT(" ",5-LEN('Cbr elemendid'!A55))&amp;" "&amp;'Cbr elemendid'!B55&amp;" "&amp;'Cbr elemendid'!C55&amp;" "&amp;'Cbr elemendid'!D55&amp;" "&amp;'Cbr elemendid'!E55&amp;REPT(" ",13-LEN('Cbr elemendid'!E55))&amp;" "&amp;'Cbr elemendid'!F55&amp;REPT(" ",3-LEN('Cbr elemendid'!F55))&amp;" "&amp;'Cbr elemendid'!G55&amp;REPT(" ",6-LEN('Cbr elemendid'!G55))&amp;" "&amp;'Cbr elemendid'!H55&amp;REPT(" ",13-LEN('Cbr elemendid'!H55))&amp;" "&amp;'Cbr elemendid'!I55&amp;REPT(" ",3-LEN('Cbr elemendid'!I55))&amp;" "&amp;'Cbr elemendid'!J55&amp;REPT(" ",6-LEN('Cbr elemendid'!J55)),IF(LEFT(A61,4)="QSO:","END-OF-LOG:",""))</f>
      </c>
    </row>
    <row r="64" ht="13.5">
      <c r="A64" s="5">
        <f>IF(LEN('ES Open logi'!E60)&gt;1,"QSO: "&amp;'Cbr elemendid'!A56&amp;REPT(" ",5-LEN('Cbr elemendid'!A56))&amp;" "&amp;'Cbr elemendid'!B56&amp;" "&amp;'Cbr elemendid'!C56&amp;" "&amp;'Cbr elemendid'!D56&amp;" "&amp;'Cbr elemendid'!E56&amp;REPT(" ",13-LEN('Cbr elemendid'!E56))&amp;" "&amp;'Cbr elemendid'!F56&amp;REPT(" ",3-LEN('Cbr elemendid'!F56))&amp;" "&amp;'Cbr elemendid'!G56&amp;REPT(" ",6-LEN('Cbr elemendid'!G56))&amp;" "&amp;'Cbr elemendid'!H56&amp;REPT(" ",13-LEN('Cbr elemendid'!H56))&amp;" "&amp;'Cbr elemendid'!I56&amp;REPT(" ",3-LEN('Cbr elemendid'!I56))&amp;" "&amp;'Cbr elemendid'!J56&amp;REPT(" ",6-LEN('Cbr elemendid'!J56)),IF(LEFT(A62,4)="QSO:","END-OF-LOG:",""))</f>
      </c>
    </row>
    <row r="65" ht="13.5">
      <c r="A65" s="5">
        <f>IF(LEN('ES Open logi'!E61)&gt;1,"QSO: "&amp;'Cbr elemendid'!A57&amp;REPT(" ",5-LEN('Cbr elemendid'!A57))&amp;" "&amp;'Cbr elemendid'!B57&amp;" "&amp;'Cbr elemendid'!C57&amp;" "&amp;'Cbr elemendid'!D57&amp;" "&amp;'Cbr elemendid'!E57&amp;REPT(" ",13-LEN('Cbr elemendid'!E57))&amp;" "&amp;'Cbr elemendid'!F57&amp;REPT(" ",3-LEN('Cbr elemendid'!F57))&amp;" "&amp;'Cbr elemendid'!G57&amp;REPT(" ",6-LEN('Cbr elemendid'!G57))&amp;" "&amp;'Cbr elemendid'!H57&amp;REPT(" ",13-LEN('Cbr elemendid'!H57))&amp;" "&amp;'Cbr elemendid'!I57&amp;REPT(" ",3-LEN('Cbr elemendid'!I57))&amp;" "&amp;'Cbr elemendid'!J57&amp;REPT(" ",6-LEN('Cbr elemendid'!J57)),IF(LEFT(A63,4)="QSO:","END-OF-LOG:",""))</f>
      </c>
    </row>
    <row r="66" ht="13.5">
      <c r="A66" s="5">
        <f>IF(LEN('ES Open logi'!E62)&gt;1,"QSO: "&amp;'Cbr elemendid'!A58&amp;REPT(" ",5-LEN('Cbr elemendid'!A58))&amp;" "&amp;'Cbr elemendid'!B58&amp;" "&amp;'Cbr elemendid'!C58&amp;" "&amp;'Cbr elemendid'!D58&amp;" "&amp;'Cbr elemendid'!E58&amp;REPT(" ",13-LEN('Cbr elemendid'!E58))&amp;" "&amp;'Cbr elemendid'!F58&amp;REPT(" ",3-LEN('Cbr elemendid'!F58))&amp;" "&amp;'Cbr elemendid'!G58&amp;REPT(" ",6-LEN('Cbr elemendid'!G58))&amp;" "&amp;'Cbr elemendid'!H58&amp;REPT(" ",13-LEN('Cbr elemendid'!H58))&amp;" "&amp;'Cbr elemendid'!I58&amp;REPT(" ",3-LEN('Cbr elemendid'!I58))&amp;" "&amp;'Cbr elemendid'!J58&amp;REPT(" ",6-LEN('Cbr elemendid'!J58)),IF(LEFT(A64,4)="QSO:","END-OF-LOG:",""))</f>
      </c>
    </row>
    <row r="67" ht="13.5">
      <c r="A67" s="5">
        <f>IF(LEN('ES Open logi'!E63)&gt;1,"QSO: "&amp;'Cbr elemendid'!A59&amp;REPT(" ",5-LEN('Cbr elemendid'!A59))&amp;" "&amp;'Cbr elemendid'!B59&amp;" "&amp;'Cbr elemendid'!C59&amp;" "&amp;'Cbr elemendid'!D59&amp;" "&amp;'Cbr elemendid'!E59&amp;REPT(" ",13-LEN('Cbr elemendid'!E59))&amp;" "&amp;'Cbr elemendid'!F59&amp;REPT(" ",3-LEN('Cbr elemendid'!F59))&amp;" "&amp;'Cbr elemendid'!G59&amp;REPT(" ",6-LEN('Cbr elemendid'!G59))&amp;" "&amp;'Cbr elemendid'!H59&amp;REPT(" ",13-LEN('Cbr elemendid'!H59))&amp;" "&amp;'Cbr elemendid'!I59&amp;REPT(" ",3-LEN('Cbr elemendid'!I59))&amp;" "&amp;'Cbr elemendid'!J59&amp;REPT(" ",6-LEN('Cbr elemendid'!J59)),IF(LEFT(A65,4)="QSO:","END-OF-LOG:",""))</f>
      </c>
    </row>
    <row r="68" ht="13.5">
      <c r="A68" s="5">
        <f>IF(LEN('ES Open logi'!E64)&gt;1,"QSO: "&amp;'Cbr elemendid'!A60&amp;REPT(" ",5-LEN('Cbr elemendid'!A60))&amp;" "&amp;'Cbr elemendid'!B60&amp;" "&amp;'Cbr elemendid'!C60&amp;" "&amp;'Cbr elemendid'!D60&amp;" "&amp;'Cbr elemendid'!E60&amp;REPT(" ",13-LEN('Cbr elemendid'!E60))&amp;" "&amp;'Cbr elemendid'!F60&amp;REPT(" ",3-LEN('Cbr elemendid'!F60))&amp;" "&amp;'Cbr elemendid'!G60&amp;REPT(" ",6-LEN('Cbr elemendid'!G60))&amp;" "&amp;'Cbr elemendid'!H60&amp;REPT(" ",13-LEN('Cbr elemendid'!H60))&amp;" "&amp;'Cbr elemendid'!I60&amp;REPT(" ",3-LEN('Cbr elemendid'!I60))&amp;" "&amp;'Cbr elemendid'!J60&amp;REPT(" ",6-LEN('Cbr elemendid'!J60)),IF(LEFT(A66,4)="QSO:","END-OF-LOG:",""))</f>
      </c>
    </row>
    <row r="69" ht="13.5">
      <c r="A69" s="5">
        <f>IF(LEN('ES Open logi'!E65)&gt;1,"QSO: "&amp;'Cbr elemendid'!A61&amp;REPT(" ",5-LEN('Cbr elemendid'!A61))&amp;" "&amp;'Cbr elemendid'!B61&amp;" "&amp;'Cbr elemendid'!C61&amp;" "&amp;'Cbr elemendid'!D61&amp;" "&amp;'Cbr elemendid'!E61&amp;REPT(" ",13-LEN('Cbr elemendid'!E61))&amp;" "&amp;'Cbr elemendid'!F61&amp;REPT(" ",3-LEN('Cbr elemendid'!F61))&amp;" "&amp;'Cbr elemendid'!G61&amp;REPT(" ",6-LEN('Cbr elemendid'!G61))&amp;" "&amp;'Cbr elemendid'!H61&amp;REPT(" ",13-LEN('Cbr elemendid'!H61))&amp;" "&amp;'Cbr elemendid'!I61&amp;REPT(" ",3-LEN('Cbr elemendid'!I61))&amp;" "&amp;'Cbr elemendid'!J61&amp;REPT(" ",6-LEN('Cbr elemendid'!J61)),IF(LEFT(A67,4)="QSO:","END-OF-LOG:",""))</f>
      </c>
    </row>
    <row r="70" ht="13.5">
      <c r="A70" s="5">
        <f>IF(LEN('ES Open logi'!E66)&gt;1,"QSO: "&amp;'Cbr elemendid'!A62&amp;REPT(" ",5-LEN('Cbr elemendid'!A62))&amp;" "&amp;'Cbr elemendid'!B62&amp;" "&amp;'Cbr elemendid'!C62&amp;" "&amp;'Cbr elemendid'!D62&amp;" "&amp;'Cbr elemendid'!E62&amp;REPT(" ",13-LEN('Cbr elemendid'!E62))&amp;" "&amp;'Cbr elemendid'!F62&amp;REPT(" ",3-LEN('Cbr elemendid'!F62))&amp;" "&amp;'Cbr elemendid'!G62&amp;REPT(" ",6-LEN('Cbr elemendid'!G62))&amp;" "&amp;'Cbr elemendid'!H62&amp;REPT(" ",13-LEN('Cbr elemendid'!H62))&amp;" "&amp;'Cbr elemendid'!I62&amp;REPT(" ",3-LEN('Cbr elemendid'!I62))&amp;" "&amp;'Cbr elemendid'!J62&amp;REPT(" ",6-LEN('Cbr elemendid'!J62)),IF(LEFT(A68,4)="QSO:","END-OF-LOG:",""))</f>
      </c>
    </row>
    <row r="71" ht="13.5">
      <c r="A71" s="5">
        <f>IF(LEN('ES Open logi'!E67)&gt;1,"QSO: "&amp;'Cbr elemendid'!A63&amp;REPT(" ",5-LEN('Cbr elemendid'!A63))&amp;" "&amp;'Cbr elemendid'!B63&amp;" "&amp;'Cbr elemendid'!C63&amp;" "&amp;'Cbr elemendid'!D63&amp;" "&amp;'Cbr elemendid'!E63&amp;REPT(" ",13-LEN('Cbr elemendid'!E63))&amp;" "&amp;'Cbr elemendid'!F63&amp;REPT(" ",3-LEN('Cbr elemendid'!F63))&amp;" "&amp;'Cbr elemendid'!G63&amp;REPT(" ",6-LEN('Cbr elemendid'!G63))&amp;" "&amp;'Cbr elemendid'!H63&amp;REPT(" ",13-LEN('Cbr elemendid'!H63))&amp;" "&amp;'Cbr elemendid'!I63&amp;REPT(" ",3-LEN('Cbr elemendid'!I63))&amp;" "&amp;'Cbr elemendid'!J63&amp;REPT(" ",6-LEN('Cbr elemendid'!J63)),IF(LEFT(A69,4)="QSO:","END-OF-LOG:",""))</f>
      </c>
    </row>
    <row r="72" ht="13.5">
      <c r="A72" s="5">
        <f>IF(LEN('ES Open logi'!E68)&gt;1,"QSO: "&amp;'Cbr elemendid'!A64&amp;REPT(" ",5-LEN('Cbr elemendid'!A64))&amp;" "&amp;'Cbr elemendid'!B64&amp;" "&amp;'Cbr elemendid'!C64&amp;" "&amp;'Cbr elemendid'!D64&amp;" "&amp;'Cbr elemendid'!E64&amp;REPT(" ",13-LEN('Cbr elemendid'!E64))&amp;" "&amp;'Cbr elemendid'!F64&amp;REPT(" ",3-LEN('Cbr elemendid'!F64))&amp;" "&amp;'Cbr elemendid'!G64&amp;REPT(" ",6-LEN('Cbr elemendid'!G64))&amp;" "&amp;'Cbr elemendid'!H64&amp;REPT(" ",13-LEN('Cbr elemendid'!H64))&amp;" "&amp;'Cbr elemendid'!I64&amp;REPT(" ",3-LEN('Cbr elemendid'!I64))&amp;" "&amp;'Cbr elemendid'!J64&amp;REPT(" ",6-LEN('Cbr elemendid'!J64)),IF(LEFT(A70,4)="QSO:","END-OF-LOG:",""))</f>
      </c>
    </row>
    <row r="73" ht="13.5">
      <c r="A73" s="5">
        <f>IF(LEN('ES Open logi'!E69)&gt;1,"QSO: "&amp;'Cbr elemendid'!A65&amp;REPT(" ",5-LEN('Cbr elemendid'!A65))&amp;" "&amp;'Cbr elemendid'!B65&amp;" "&amp;'Cbr elemendid'!C65&amp;" "&amp;'Cbr elemendid'!D65&amp;" "&amp;'Cbr elemendid'!E65&amp;REPT(" ",13-LEN('Cbr elemendid'!E65))&amp;" "&amp;'Cbr elemendid'!F65&amp;REPT(" ",3-LEN('Cbr elemendid'!F65))&amp;" "&amp;'Cbr elemendid'!G65&amp;REPT(" ",6-LEN('Cbr elemendid'!G65))&amp;" "&amp;'Cbr elemendid'!H65&amp;REPT(" ",13-LEN('Cbr elemendid'!H65))&amp;" "&amp;'Cbr elemendid'!I65&amp;REPT(" ",3-LEN('Cbr elemendid'!I65))&amp;" "&amp;'Cbr elemendid'!J65&amp;REPT(" ",6-LEN('Cbr elemendid'!J65)),IF(LEFT(A71,4)="QSO:","END-OF-LOG:",""))</f>
      </c>
    </row>
    <row r="74" ht="13.5">
      <c r="A74" s="5">
        <f>IF(LEN('ES Open logi'!E70)&gt;1,"QSO: "&amp;'Cbr elemendid'!A66&amp;REPT(" ",5-LEN('Cbr elemendid'!A66))&amp;" "&amp;'Cbr elemendid'!B66&amp;" "&amp;'Cbr elemendid'!C66&amp;" "&amp;'Cbr elemendid'!D66&amp;" "&amp;'Cbr elemendid'!E66&amp;REPT(" ",13-LEN('Cbr elemendid'!E66))&amp;" "&amp;'Cbr elemendid'!F66&amp;REPT(" ",3-LEN('Cbr elemendid'!F66))&amp;" "&amp;'Cbr elemendid'!G66&amp;REPT(" ",6-LEN('Cbr elemendid'!G66))&amp;" "&amp;'Cbr elemendid'!H66&amp;REPT(" ",13-LEN('Cbr elemendid'!H66))&amp;" "&amp;'Cbr elemendid'!I66&amp;REPT(" ",3-LEN('Cbr elemendid'!I66))&amp;" "&amp;'Cbr elemendid'!J66&amp;REPT(" ",6-LEN('Cbr elemendid'!J66)),IF(LEFT(A72,4)="QSO:","END-OF-LOG:",""))</f>
      </c>
    </row>
    <row r="75" ht="13.5">
      <c r="A75" s="5">
        <f>IF(LEN('ES Open logi'!E71)&gt;1,"QSO: "&amp;'Cbr elemendid'!A67&amp;REPT(" ",5-LEN('Cbr elemendid'!A67))&amp;" "&amp;'Cbr elemendid'!B67&amp;" "&amp;'Cbr elemendid'!C67&amp;" "&amp;'Cbr elemendid'!D67&amp;" "&amp;'Cbr elemendid'!E67&amp;REPT(" ",13-LEN('Cbr elemendid'!E67))&amp;" "&amp;'Cbr elemendid'!F67&amp;REPT(" ",3-LEN('Cbr elemendid'!F67))&amp;" "&amp;'Cbr elemendid'!G67&amp;REPT(" ",6-LEN('Cbr elemendid'!G67))&amp;" "&amp;'Cbr elemendid'!H67&amp;REPT(" ",13-LEN('Cbr elemendid'!H67))&amp;" "&amp;'Cbr elemendid'!I67&amp;REPT(" ",3-LEN('Cbr elemendid'!I67))&amp;" "&amp;'Cbr elemendid'!J67&amp;REPT(" ",6-LEN('Cbr elemendid'!J67)),IF(LEFT(A73,4)="QSO:","END-OF-LOG:",""))</f>
      </c>
    </row>
    <row r="76" ht="13.5">
      <c r="A76" s="5">
        <f>IF(LEN('ES Open logi'!E72)&gt;1,"QSO: "&amp;'Cbr elemendid'!A68&amp;REPT(" ",5-LEN('Cbr elemendid'!A68))&amp;" "&amp;'Cbr elemendid'!B68&amp;" "&amp;'Cbr elemendid'!C68&amp;" "&amp;'Cbr elemendid'!D68&amp;" "&amp;'Cbr elemendid'!E68&amp;REPT(" ",13-LEN('Cbr elemendid'!E68))&amp;" "&amp;'Cbr elemendid'!F68&amp;REPT(" ",3-LEN('Cbr elemendid'!F68))&amp;" "&amp;'Cbr elemendid'!G68&amp;REPT(" ",6-LEN('Cbr elemendid'!G68))&amp;" "&amp;'Cbr elemendid'!H68&amp;REPT(" ",13-LEN('Cbr elemendid'!H68))&amp;" "&amp;'Cbr elemendid'!I68&amp;REPT(" ",3-LEN('Cbr elemendid'!I68))&amp;" "&amp;'Cbr elemendid'!J68&amp;REPT(" ",6-LEN('Cbr elemendid'!J68)),IF(LEFT(A74,4)="QSO:","END-OF-LOG:",""))</f>
      </c>
    </row>
    <row r="77" ht="13.5">
      <c r="A77" s="5">
        <f>IF(LEN('ES Open logi'!E73)&gt;1,"QSO: "&amp;'Cbr elemendid'!A69&amp;REPT(" ",5-LEN('Cbr elemendid'!A69))&amp;" "&amp;'Cbr elemendid'!B69&amp;" "&amp;'Cbr elemendid'!C69&amp;" "&amp;'Cbr elemendid'!D69&amp;" "&amp;'Cbr elemendid'!E69&amp;REPT(" ",13-LEN('Cbr elemendid'!E69))&amp;" "&amp;'Cbr elemendid'!F69&amp;REPT(" ",3-LEN('Cbr elemendid'!F69))&amp;" "&amp;'Cbr elemendid'!G69&amp;REPT(" ",6-LEN('Cbr elemendid'!G69))&amp;" "&amp;'Cbr elemendid'!H69&amp;REPT(" ",13-LEN('Cbr elemendid'!H69))&amp;" "&amp;'Cbr elemendid'!I69&amp;REPT(" ",3-LEN('Cbr elemendid'!I69))&amp;" "&amp;'Cbr elemendid'!J69&amp;REPT(" ",6-LEN('Cbr elemendid'!J69)),IF(LEFT(A75,4)="QSO:","END-OF-LOG:",""))</f>
      </c>
    </row>
    <row r="78" ht="13.5">
      <c r="A78" s="5">
        <f>IF(LEN('ES Open logi'!E74)&gt;1,"QSO: "&amp;'Cbr elemendid'!A70&amp;REPT(" ",5-LEN('Cbr elemendid'!A70))&amp;" "&amp;'Cbr elemendid'!B70&amp;" "&amp;'Cbr elemendid'!C70&amp;" "&amp;'Cbr elemendid'!D70&amp;" "&amp;'Cbr elemendid'!E70&amp;REPT(" ",13-LEN('Cbr elemendid'!E70))&amp;" "&amp;'Cbr elemendid'!F70&amp;REPT(" ",3-LEN('Cbr elemendid'!F70))&amp;" "&amp;'Cbr elemendid'!G70&amp;REPT(" ",6-LEN('Cbr elemendid'!G70))&amp;" "&amp;'Cbr elemendid'!H70&amp;REPT(" ",13-LEN('Cbr elemendid'!H70))&amp;" "&amp;'Cbr elemendid'!I70&amp;REPT(" ",3-LEN('Cbr elemendid'!I70))&amp;" "&amp;'Cbr elemendid'!J70&amp;REPT(" ",6-LEN('Cbr elemendid'!J70)),IF(LEFT(A76,4)="QSO:","END-OF-LOG:",""))</f>
      </c>
    </row>
    <row r="79" ht="13.5">
      <c r="A79" s="5">
        <f>IF(LEN('ES Open logi'!E75)&gt;1,"QSO: "&amp;'Cbr elemendid'!A71&amp;REPT(" ",5-LEN('Cbr elemendid'!A71))&amp;" "&amp;'Cbr elemendid'!B71&amp;" "&amp;'Cbr elemendid'!C71&amp;" "&amp;'Cbr elemendid'!D71&amp;" "&amp;'Cbr elemendid'!E71&amp;REPT(" ",13-LEN('Cbr elemendid'!E71))&amp;" "&amp;'Cbr elemendid'!F71&amp;REPT(" ",3-LEN('Cbr elemendid'!F71))&amp;" "&amp;'Cbr elemendid'!G71&amp;REPT(" ",6-LEN('Cbr elemendid'!G71))&amp;" "&amp;'Cbr elemendid'!H71&amp;REPT(" ",13-LEN('Cbr elemendid'!H71))&amp;" "&amp;'Cbr elemendid'!I71&amp;REPT(" ",3-LEN('Cbr elemendid'!I71))&amp;" "&amp;'Cbr elemendid'!J71&amp;REPT(" ",6-LEN('Cbr elemendid'!J71)),IF(LEFT(A77,4)="QSO:","END-OF-LOG:",""))</f>
      </c>
    </row>
    <row r="80" ht="13.5">
      <c r="A80" s="5">
        <f>IF(LEN('ES Open logi'!E76)&gt;1,"QSO: "&amp;'Cbr elemendid'!A72&amp;REPT(" ",5-LEN('Cbr elemendid'!A72))&amp;" "&amp;'Cbr elemendid'!B72&amp;" "&amp;'Cbr elemendid'!C72&amp;" "&amp;'Cbr elemendid'!D72&amp;" "&amp;'Cbr elemendid'!E72&amp;REPT(" ",13-LEN('Cbr elemendid'!E72))&amp;" "&amp;'Cbr elemendid'!F72&amp;REPT(" ",3-LEN('Cbr elemendid'!F72))&amp;" "&amp;'Cbr elemendid'!G72&amp;REPT(" ",6-LEN('Cbr elemendid'!G72))&amp;" "&amp;'Cbr elemendid'!H72&amp;REPT(" ",13-LEN('Cbr elemendid'!H72))&amp;" "&amp;'Cbr elemendid'!I72&amp;REPT(" ",3-LEN('Cbr elemendid'!I72))&amp;" "&amp;'Cbr elemendid'!J72&amp;REPT(" ",6-LEN('Cbr elemendid'!J72)),IF(LEFT(A78,4)="QSO:","END-OF-LOG:",""))</f>
      </c>
    </row>
    <row r="81" ht="13.5">
      <c r="A81" s="5">
        <f>IF(LEN('ES Open logi'!E77)&gt;1,"QSO: "&amp;'Cbr elemendid'!A73&amp;REPT(" ",5-LEN('Cbr elemendid'!A73))&amp;" "&amp;'Cbr elemendid'!B73&amp;" "&amp;'Cbr elemendid'!C73&amp;" "&amp;'Cbr elemendid'!D73&amp;" "&amp;'Cbr elemendid'!E73&amp;REPT(" ",13-LEN('Cbr elemendid'!E73))&amp;" "&amp;'Cbr elemendid'!F73&amp;REPT(" ",3-LEN('Cbr elemendid'!F73))&amp;" "&amp;'Cbr elemendid'!G73&amp;REPT(" ",6-LEN('Cbr elemendid'!G73))&amp;" "&amp;'Cbr elemendid'!H73&amp;REPT(" ",13-LEN('Cbr elemendid'!H73))&amp;" "&amp;'Cbr elemendid'!I73&amp;REPT(" ",3-LEN('Cbr elemendid'!I73))&amp;" "&amp;'Cbr elemendid'!J73&amp;REPT(" ",6-LEN('Cbr elemendid'!J73)),IF(LEFT(A79,4)="QSO:","END-OF-LOG:",""))</f>
      </c>
    </row>
    <row r="82" ht="13.5">
      <c r="A82" s="5">
        <f>IF(LEN('ES Open logi'!E78)&gt;1,"QSO: "&amp;'Cbr elemendid'!A74&amp;REPT(" ",5-LEN('Cbr elemendid'!A74))&amp;" "&amp;'Cbr elemendid'!B74&amp;" "&amp;'Cbr elemendid'!C74&amp;" "&amp;'Cbr elemendid'!D74&amp;" "&amp;'Cbr elemendid'!E74&amp;REPT(" ",13-LEN('Cbr elemendid'!E74))&amp;" "&amp;'Cbr elemendid'!F74&amp;REPT(" ",3-LEN('Cbr elemendid'!F74))&amp;" "&amp;'Cbr elemendid'!G74&amp;REPT(" ",6-LEN('Cbr elemendid'!G74))&amp;" "&amp;'Cbr elemendid'!H74&amp;REPT(" ",13-LEN('Cbr elemendid'!H74))&amp;" "&amp;'Cbr elemendid'!I74&amp;REPT(" ",3-LEN('Cbr elemendid'!I74))&amp;" "&amp;'Cbr elemendid'!J74&amp;REPT(" ",6-LEN('Cbr elemendid'!J74)),IF(LEFT(A80,4)="QSO:","END-OF-LOG:",""))</f>
      </c>
    </row>
    <row r="83" ht="13.5">
      <c r="A83" s="5">
        <f>IF(LEN('ES Open logi'!E79)&gt;1,"QSO: "&amp;'Cbr elemendid'!A75&amp;REPT(" ",5-LEN('Cbr elemendid'!A75))&amp;" "&amp;'Cbr elemendid'!B75&amp;" "&amp;'Cbr elemendid'!C75&amp;" "&amp;'Cbr elemendid'!D75&amp;" "&amp;'Cbr elemendid'!E75&amp;REPT(" ",13-LEN('Cbr elemendid'!E75))&amp;" "&amp;'Cbr elemendid'!F75&amp;REPT(" ",3-LEN('Cbr elemendid'!F75))&amp;" "&amp;'Cbr elemendid'!G75&amp;REPT(" ",6-LEN('Cbr elemendid'!G75))&amp;" "&amp;'Cbr elemendid'!H75&amp;REPT(" ",13-LEN('Cbr elemendid'!H75))&amp;" "&amp;'Cbr elemendid'!I75&amp;REPT(" ",3-LEN('Cbr elemendid'!I75))&amp;" "&amp;'Cbr elemendid'!J75&amp;REPT(" ",6-LEN('Cbr elemendid'!J75)),IF(LEFT(A81,4)="QSO:","END-OF-LOG:",""))</f>
      </c>
    </row>
    <row r="84" ht="13.5">
      <c r="A84" s="5">
        <f>IF(LEN('ES Open logi'!E80)&gt;1,"QSO: "&amp;'Cbr elemendid'!A76&amp;REPT(" ",5-LEN('Cbr elemendid'!A76))&amp;" "&amp;'Cbr elemendid'!B76&amp;" "&amp;'Cbr elemendid'!C76&amp;" "&amp;'Cbr elemendid'!D76&amp;" "&amp;'Cbr elemendid'!E76&amp;REPT(" ",13-LEN('Cbr elemendid'!E76))&amp;" "&amp;'Cbr elemendid'!F76&amp;REPT(" ",3-LEN('Cbr elemendid'!F76))&amp;" "&amp;'Cbr elemendid'!G76&amp;REPT(" ",6-LEN('Cbr elemendid'!G76))&amp;" "&amp;'Cbr elemendid'!H76&amp;REPT(" ",13-LEN('Cbr elemendid'!H76))&amp;" "&amp;'Cbr elemendid'!I76&amp;REPT(" ",3-LEN('Cbr elemendid'!I76))&amp;" "&amp;'Cbr elemendid'!J76&amp;REPT(" ",6-LEN('Cbr elemendid'!J76)),IF(LEFT(A82,4)="QSO:","END-OF-LOG:",""))</f>
      </c>
    </row>
    <row r="85" ht="13.5">
      <c r="A85" s="5">
        <f>IF(LEN('ES Open logi'!E81)&gt;1,"QSO: "&amp;'Cbr elemendid'!A77&amp;REPT(" ",5-LEN('Cbr elemendid'!A77))&amp;" "&amp;'Cbr elemendid'!B77&amp;" "&amp;'Cbr elemendid'!C77&amp;" "&amp;'Cbr elemendid'!D77&amp;" "&amp;'Cbr elemendid'!E77&amp;REPT(" ",13-LEN('Cbr elemendid'!E77))&amp;" "&amp;'Cbr elemendid'!F77&amp;REPT(" ",3-LEN('Cbr elemendid'!F77))&amp;" "&amp;'Cbr elemendid'!G77&amp;REPT(" ",6-LEN('Cbr elemendid'!G77))&amp;" "&amp;'Cbr elemendid'!H77&amp;REPT(" ",13-LEN('Cbr elemendid'!H77))&amp;" "&amp;'Cbr elemendid'!I77&amp;REPT(" ",3-LEN('Cbr elemendid'!I77))&amp;" "&amp;'Cbr elemendid'!J77&amp;REPT(" ",6-LEN('Cbr elemendid'!J77)),IF(LEFT(A83,4)="QSO:","END-OF-LOG:",""))</f>
      </c>
    </row>
    <row r="86" ht="13.5">
      <c r="A86" s="5">
        <f>IF(LEN('ES Open logi'!E82)&gt;1,"QSO: "&amp;'Cbr elemendid'!A78&amp;REPT(" ",5-LEN('Cbr elemendid'!A78))&amp;" "&amp;'Cbr elemendid'!B78&amp;" "&amp;'Cbr elemendid'!C78&amp;" "&amp;'Cbr elemendid'!D78&amp;" "&amp;'Cbr elemendid'!E78&amp;REPT(" ",13-LEN('Cbr elemendid'!E78))&amp;" "&amp;'Cbr elemendid'!F78&amp;REPT(" ",3-LEN('Cbr elemendid'!F78))&amp;" "&amp;'Cbr elemendid'!G78&amp;REPT(" ",6-LEN('Cbr elemendid'!G78))&amp;" "&amp;'Cbr elemendid'!H78&amp;REPT(" ",13-LEN('Cbr elemendid'!H78))&amp;" "&amp;'Cbr elemendid'!I78&amp;REPT(" ",3-LEN('Cbr elemendid'!I78))&amp;" "&amp;'Cbr elemendid'!J78&amp;REPT(" ",6-LEN('Cbr elemendid'!J78)),IF(LEFT(A84,4)="QSO:","END-OF-LOG:",""))</f>
      </c>
    </row>
    <row r="87" ht="13.5">
      <c r="A87" s="5">
        <f>IF(LEN('ES Open logi'!E83)&gt;1,"QSO: "&amp;'Cbr elemendid'!A79&amp;REPT(" ",5-LEN('Cbr elemendid'!A79))&amp;" "&amp;'Cbr elemendid'!B79&amp;" "&amp;'Cbr elemendid'!C79&amp;" "&amp;'Cbr elemendid'!D79&amp;" "&amp;'Cbr elemendid'!E79&amp;REPT(" ",13-LEN('Cbr elemendid'!E79))&amp;" "&amp;'Cbr elemendid'!F79&amp;REPT(" ",3-LEN('Cbr elemendid'!F79))&amp;" "&amp;'Cbr elemendid'!G79&amp;REPT(" ",6-LEN('Cbr elemendid'!G79))&amp;" "&amp;'Cbr elemendid'!H79&amp;REPT(" ",13-LEN('Cbr elemendid'!H79))&amp;" "&amp;'Cbr elemendid'!I79&amp;REPT(" ",3-LEN('Cbr elemendid'!I79))&amp;" "&amp;'Cbr elemendid'!J79&amp;REPT(" ",6-LEN('Cbr elemendid'!J79)),IF(LEFT(A85,4)="QSO:","END-OF-LOG:",""))</f>
      </c>
    </row>
    <row r="88" ht="13.5">
      <c r="A88" s="5">
        <f>IF(LEN('ES Open logi'!E84)&gt;1,"QSO: "&amp;'Cbr elemendid'!A80&amp;REPT(" ",5-LEN('Cbr elemendid'!A80))&amp;" "&amp;'Cbr elemendid'!B80&amp;" "&amp;'Cbr elemendid'!C80&amp;" "&amp;'Cbr elemendid'!D80&amp;" "&amp;'Cbr elemendid'!E80&amp;REPT(" ",13-LEN('Cbr elemendid'!E80))&amp;" "&amp;'Cbr elemendid'!F80&amp;REPT(" ",3-LEN('Cbr elemendid'!F80))&amp;" "&amp;'Cbr elemendid'!G80&amp;REPT(" ",6-LEN('Cbr elemendid'!G80))&amp;" "&amp;'Cbr elemendid'!H80&amp;REPT(" ",13-LEN('Cbr elemendid'!H80))&amp;" "&amp;'Cbr elemendid'!I80&amp;REPT(" ",3-LEN('Cbr elemendid'!I80))&amp;" "&amp;'Cbr elemendid'!J80&amp;REPT(" ",6-LEN('Cbr elemendid'!J80)),IF(LEFT(A86,4)="QSO:","END-OF-LOG:",""))</f>
      </c>
    </row>
    <row r="89" ht="13.5">
      <c r="A89" s="5">
        <f>IF(LEN('ES Open logi'!E85)&gt;1,"QSO: "&amp;'Cbr elemendid'!A81&amp;REPT(" ",5-LEN('Cbr elemendid'!A81))&amp;" "&amp;'Cbr elemendid'!B81&amp;" "&amp;'Cbr elemendid'!C81&amp;" "&amp;'Cbr elemendid'!D81&amp;" "&amp;'Cbr elemendid'!E81&amp;REPT(" ",13-LEN('Cbr elemendid'!E81))&amp;" "&amp;'Cbr elemendid'!F81&amp;REPT(" ",3-LEN('Cbr elemendid'!F81))&amp;" "&amp;'Cbr elemendid'!G81&amp;REPT(" ",6-LEN('Cbr elemendid'!G81))&amp;" "&amp;'Cbr elemendid'!H81&amp;REPT(" ",13-LEN('Cbr elemendid'!H81))&amp;" "&amp;'Cbr elemendid'!I81&amp;REPT(" ",3-LEN('Cbr elemendid'!I81))&amp;" "&amp;'Cbr elemendid'!J81&amp;REPT(" ",6-LEN('Cbr elemendid'!J81)),IF(LEFT(A87,4)="QSO:","END-OF-LOG:",""))</f>
      </c>
    </row>
    <row r="90" ht="13.5">
      <c r="A90" s="5">
        <f>IF(LEN('ES Open logi'!E86)&gt;1,"QSO: "&amp;'Cbr elemendid'!A82&amp;REPT(" ",5-LEN('Cbr elemendid'!A82))&amp;" "&amp;'Cbr elemendid'!B82&amp;" "&amp;'Cbr elemendid'!C82&amp;" "&amp;'Cbr elemendid'!D82&amp;" "&amp;'Cbr elemendid'!E82&amp;REPT(" ",13-LEN('Cbr elemendid'!E82))&amp;" "&amp;'Cbr elemendid'!F82&amp;REPT(" ",3-LEN('Cbr elemendid'!F82))&amp;" "&amp;'Cbr elemendid'!G82&amp;REPT(" ",6-LEN('Cbr elemendid'!G82))&amp;" "&amp;'Cbr elemendid'!H82&amp;REPT(" ",13-LEN('Cbr elemendid'!H82))&amp;" "&amp;'Cbr elemendid'!I82&amp;REPT(" ",3-LEN('Cbr elemendid'!I82))&amp;" "&amp;'Cbr elemendid'!J82&amp;REPT(" ",6-LEN('Cbr elemendid'!J82)),IF(LEFT(A88,4)="QSO:","END-OF-LOG:",""))</f>
      </c>
    </row>
    <row r="91" ht="13.5">
      <c r="A91" s="5">
        <f>IF(LEN('ES Open logi'!E87)&gt;1,"QSO: "&amp;'Cbr elemendid'!A83&amp;REPT(" ",5-LEN('Cbr elemendid'!A83))&amp;" "&amp;'Cbr elemendid'!B83&amp;" "&amp;'Cbr elemendid'!C83&amp;" "&amp;'Cbr elemendid'!D83&amp;" "&amp;'Cbr elemendid'!E83&amp;REPT(" ",13-LEN('Cbr elemendid'!E83))&amp;" "&amp;'Cbr elemendid'!F83&amp;REPT(" ",3-LEN('Cbr elemendid'!F83))&amp;" "&amp;'Cbr elemendid'!G83&amp;REPT(" ",6-LEN('Cbr elemendid'!G83))&amp;" "&amp;'Cbr elemendid'!H83&amp;REPT(" ",13-LEN('Cbr elemendid'!H83))&amp;" "&amp;'Cbr elemendid'!I83&amp;REPT(" ",3-LEN('Cbr elemendid'!I83))&amp;" "&amp;'Cbr elemendid'!J83&amp;REPT(" ",6-LEN('Cbr elemendid'!J83)),IF(LEFT(A89,4)="QSO:","END-OF-LOG:",""))</f>
      </c>
    </row>
    <row r="92" ht="13.5">
      <c r="A92" s="5">
        <f>IF(LEN('ES Open logi'!E88)&gt;1,"QSO: "&amp;'Cbr elemendid'!A84&amp;REPT(" ",5-LEN('Cbr elemendid'!A84))&amp;" "&amp;'Cbr elemendid'!B84&amp;" "&amp;'Cbr elemendid'!C84&amp;" "&amp;'Cbr elemendid'!D84&amp;" "&amp;'Cbr elemendid'!E84&amp;REPT(" ",13-LEN('Cbr elemendid'!E84))&amp;" "&amp;'Cbr elemendid'!F84&amp;REPT(" ",3-LEN('Cbr elemendid'!F84))&amp;" "&amp;'Cbr elemendid'!G84&amp;REPT(" ",6-LEN('Cbr elemendid'!G84))&amp;" "&amp;'Cbr elemendid'!H84&amp;REPT(" ",13-LEN('Cbr elemendid'!H84))&amp;" "&amp;'Cbr elemendid'!I84&amp;REPT(" ",3-LEN('Cbr elemendid'!I84))&amp;" "&amp;'Cbr elemendid'!J84&amp;REPT(" ",6-LEN('Cbr elemendid'!J84)),IF(LEFT(A90,4)="QSO:","END-OF-LOG:",""))</f>
      </c>
    </row>
    <row r="93" ht="13.5">
      <c r="A93" s="5">
        <f>IF(LEN('ES Open logi'!E89)&gt;1,"QSO: "&amp;'Cbr elemendid'!A85&amp;REPT(" ",5-LEN('Cbr elemendid'!A85))&amp;" "&amp;'Cbr elemendid'!B85&amp;" "&amp;'Cbr elemendid'!C85&amp;" "&amp;'Cbr elemendid'!D85&amp;" "&amp;'Cbr elemendid'!E85&amp;REPT(" ",13-LEN('Cbr elemendid'!E85))&amp;" "&amp;'Cbr elemendid'!F85&amp;REPT(" ",3-LEN('Cbr elemendid'!F85))&amp;" "&amp;'Cbr elemendid'!G85&amp;REPT(" ",6-LEN('Cbr elemendid'!G85))&amp;" "&amp;'Cbr elemendid'!H85&amp;REPT(" ",13-LEN('Cbr elemendid'!H85))&amp;" "&amp;'Cbr elemendid'!I85&amp;REPT(" ",3-LEN('Cbr elemendid'!I85))&amp;" "&amp;'Cbr elemendid'!J85&amp;REPT(" ",6-LEN('Cbr elemendid'!J85)),IF(LEFT(A91,4)="QSO:","END-OF-LOG:",""))</f>
      </c>
    </row>
    <row r="94" ht="13.5">
      <c r="A94" s="5">
        <f>IF(LEN('ES Open logi'!E90)&gt;1,"QSO: "&amp;'Cbr elemendid'!A86&amp;REPT(" ",5-LEN('Cbr elemendid'!A86))&amp;" "&amp;'Cbr elemendid'!B86&amp;" "&amp;'Cbr elemendid'!C86&amp;" "&amp;'Cbr elemendid'!D86&amp;" "&amp;'Cbr elemendid'!E86&amp;REPT(" ",13-LEN('Cbr elemendid'!E86))&amp;" "&amp;'Cbr elemendid'!F86&amp;REPT(" ",3-LEN('Cbr elemendid'!F86))&amp;" "&amp;'Cbr elemendid'!G86&amp;REPT(" ",6-LEN('Cbr elemendid'!G86))&amp;" "&amp;'Cbr elemendid'!H86&amp;REPT(" ",13-LEN('Cbr elemendid'!H86))&amp;" "&amp;'Cbr elemendid'!I86&amp;REPT(" ",3-LEN('Cbr elemendid'!I86))&amp;" "&amp;'Cbr elemendid'!J86&amp;REPT(" ",6-LEN('Cbr elemendid'!J86)),IF(LEFT(A92,4)="QSO:","END-OF-LOG:",""))</f>
      </c>
    </row>
    <row r="95" ht="13.5">
      <c r="A95" s="5">
        <f>IF(LEN('ES Open logi'!E91)&gt;1,"QSO: "&amp;'Cbr elemendid'!A87&amp;REPT(" ",5-LEN('Cbr elemendid'!A87))&amp;" "&amp;'Cbr elemendid'!B87&amp;" "&amp;'Cbr elemendid'!C87&amp;" "&amp;'Cbr elemendid'!D87&amp;" "&amp;'Cbr elemendid'!E87&amp;REPT(" ",13-LEN('Cbr elemendid'!E87))&amp;" "&amp;'Cbr elemendid'!F87&amp;REPT(" ",3-LEN('Cbr elemendid'!F87))&amp;" "&amp;'Cbr elemendid'!G87&amp;REPT(" ",6-LEN('Cbr elemendid'!G87))&amp;" "&amp;'Cbr elemendid'!H87&amp;REPT(" ",13-LEN('Cbr elemendid'!H87))&amp;" "&amp;'Cbr elemendid'!I87&amp;REPT(" ",3-LEN('Cbr elemendid'!I87))&amp;" "&amp;'Cbr elemendid'!J87&amp;REPT(" ",6-LEN('Cbr elemendid'!J87)),IF(LEFT(A93,4)="QSO:","END-OF-LOG:",""))</f>
      </c>
    </row>
    <row r="96" ht="13.5">
      <c r="A96" s="5">
        <f>IF(LEN('ES Open logi'!E92)&gt;1,"QSO: "&amp;'Cbr elemendid'!A88&amp;REPT(" ",5-LEN('Cbr elemendid'!A88))&amp;" "&amp;'Cbr elemendid'!B88&amp;" "&amp;'Cbr elemendid'!C88&amp;" "&amp;'Cbr elemendid'!D88&amp;" "&amp;'Cbr elemendid'!E88&amp;REPT(" ",13-LEN('Cbr elemendid'!E88))&amp;" "&amp;'Cbr elemendid'!F88&amp;REPT(" ",3-LEN('Cbr elemendid'!F88))&amp;" "&amp;'Cbr elemendid'!G88&amp;REPT(" ",6-LEN('Cbr elemendid'!G88))&amp;" "&amp;'Cbr elemendid'!H88&amp;REPT(" ",13-LEN('Cbr elemendid'!H88))&amp;" "&amp;'Cbr elemendid'!I88&amp;REPT(" ",3-LEN('Cbr elemendid'!I88))&amp;" "&amp;'Cbr elemendid'!J88&amp;REPT(" ",6-LEN('Cbr elemendid'!J88)),IF(LEFT(A94,4)="QSO:","END-OF-LOG:",""))</f>
      </c>
    </row>
    <row r="97" ht="13.5">
      <c r="A97" s="5">
        <f>IF(LEN('ES Open logi'!E93)&gt;1,"QSO: "&amp;'Cbr elemendid'!A89&amp;REPT(" ",5-LEN('Cbr elemendid'!A89))&amp;" "&amp;'Cbr elemendid'!B89&amp;" "&amp;'Cbr elemendid'!C89&amp;" "&amp;'Cbr elemendid'!D89&amp;" "&amp;'Cbr elemendid'!E89&amp;REPT(" ",13-LEN('Cbr elemendid'!E89))&amp;" "&amp;'Cbr elemendid'!F89&amp;REPT(" ",3-LEN('Cbr elemendid'!F89))&amp;" "&amp;'Cbr elemendid'!G89&amp;REPT(" ",6-LEN('Cbr elemendid'!G89))&amp;" "&amp;'Cbr elemendid'!H89&amp;REPT(" ",13-LEN('Cbr elemendid'!H89))&amp;" "&amp;'Cbr elemendid'!I89&amp;REPT(" ",3-LEN('Cbr elemendid'!I89))&amp;" "&amp;'Cbr elemendid'!J89&amp;REPT(" ",6-LEN('Cbr elemendid'!J89)),IF(LEFT(A95,4)="QSO:","END-OF-LOG:",""))</f>
      </c>
    </row>
    <row r="98" ht="13.5">
      <c r="A98" s="5">
        <f>IF(LEN('ES Open logi'!E94)&gt;1,"QSO: "&amp;'Cbr elemendid'!A90&amp;REPT(" ",5-LEN('Cbr elemendid'!A90))&amp;" "&amp;'Cbr elemendid'!B90&amp;" "&amp;'Cbr elemendid'!C90&amp;" "&amp;'Cbr elemendid'!D90&amp;" "&amp;'Cbr elemendid'!E90&amp;REPT(" ",13-LEN('Cbr elemendid'!E90))&amp;" "&amp;'Cbr elemendid'!F90&amp;REPT(" ",3-LEN('Cbr elemendid'!F90))&amp;" "&amp;'Cbr elemendid'!G90&amp;REPT(" ",6-LEN('Cbr elemendid'!G90))&amp;" "&amp;'Cbr elemendid'!H90&amp;REPT(" ",13-LEN('Cbr elemendid'!H90))&amp;" "&amp;'Cbr elemendid'!I90&amp;REPT(" ",3-LEN('Cbr elemendid'!I90))&amp;" "&amp;'Cbr elemendid'!J90&amp;REPT(" ",6-LEN('Cbr elemendid'!J90)),IF(LEFT(A96,4)="QSO:","END-OF-LOG:",""))</f>
      </c>
    </row>
    <row r="99" ht="13.5">
      <c r="A99" s="5">
        <f>IF(LEN('ES Open logi'!E95)&gt;1,"QSO: "&amp;'Cbr elemendid'!A91&amp;REPT(" ",5-LEN('Cbr elemendid'!A91))&amp;" "&amp;'Cbr elemendid'!B91&amp;" "&amp;'Cbr elemendid'!C91&amp;" "&amp;'Cbr elemendid'!D91&amp;" "&amp;'Cbr elemendid'!E91&amp;REPT(" ",13-LEN('Cbr elemendid'!E91))&amp;" "&amp;'Cbr elemendid'!F91&amp;REPT(" ",3-LEN('Cbr elemendid'!F91))&amp;" "&amp;'Cbr elemendid'!G91&amp;REPT(" ",6-LEN('Cbr elemendid'!G91))&amp;" "&amp;'Cbr elemendid'!H91&amp;REPT(" ",13-LEN('Cbr elemendid'!H91))&amp;" "&amp;'Cbr elemendid'!I91&amp;REPT(" ",3-LEN('Cbr elemendid'!I91))&amp;" "&amp;'Cbr elemendid'!J91&amp;REPT(" ",6-LEN('Cbr elemendid'!J91)),IF(LEFT(A97,4)="QSO:","END-OF-LOG:",""))</f>
      </c>
    </row>
    <row r="100" ht="13.5">
      <c r="A100" s="5">
        <f>IF(LEN('ES Open logi'!E96)&gt;1,"QSO: "&amp;'Cbr elemendid'!A92&amp;REPT(" ",5-LEN('Cbr elemendid'!A92))&amp;" "&amp;'Cbr elemendid'!B92&amp;" "&amp;'Cbr elemendid'!C92&amp;" "&amp;'Cbr elemendid'!D92&amp;" "&amp;'Cbr elemendid'!E92&amp;REPT(" ",13-LEN('Cbr elemendid'!E92))&amp;" "&amp;'Cbr elemendid'!F92&amp;REPT(" ",3-LEN('Cbr elemendid'!F92))&amp;" "&amp;'Cbr elemendid'!G92&amp;REPT(" ",6-LEN('Cbr elemendid'!G92))&amp;" "&amp;'Cbr elemendid'!H92&amp;REPT(" ",13-LEN('Cbr elemendid'!H92))&amp;" "&amp;'Cbr elemendid'!I92&amp;REPT(" ",3-LEN('Cbr elemendid'!I92))&amp;" "&amp;'Cbr elemendid'!J92&amp;REPT(" ",6-LEN('Cbr elemendid'!J92)),IF(LEFT(A98,4)="QSO:","END-OF-LOG:",""))</f>
      </c>
    </row>
    <row r="101" ht="13.5">
      <c r="A101" s="5">
        <f>IF(LEN('ES Open logi'!E97)&gt;1,"QSO: "&amp;'Cbr elemendid'!A93&amp;REPT(" ",5-LEN('Cbr elemendid'!A93))&amp;" "&amp;'Cbr elemendid'!B93&amp;" "&amp;'Cbr elemendid'!C93&amp;" "&amp;'Cbr elemendid'!D93&amp;" "&amp;'Cbr elemendid'!E93&amp;REPT(" ",13-LEN('Cbr elemendid'!E93))&amp;" "&amp;'Cbr elemendid'!F93&amp;REPT(" ",3-LEN('Cbr elemendid'!F93))&amp;" "&amp;'Cbr elemendid'!G93&amp;REPT(" ",6-LEN('Cbr elemendid'!G93))&amp;" "&amp;'Cbr elemendid'!H93&amp;REPT(" ",13-LEN('Cbr elemendid'!H93))&amp;" "&amp;'Cbr elemendid'!I93&amp;REPT(" ",3-LEN('Cbr elemendid'!I93))&amp;" "&amp;'Cbr elemendid'!J93&amp;REPT(" ",6-LEN('Cbr elemendid'!J93)),IF(LEFT(A99,4)="QSO:","END-OF-LOG:",""))</f>
      </c>
    </row>
    <row r="102" ht="13.5">
      <c r="A102" s="5">
        <f>IF(LEN('ES Open logi'!E98)&gt;1,"QSO: "&amp;'Cbr elemendid'!A94&amp;REPT(" ",5-LEN('Cbr elemendid'!A94))&amp;" "&amp;'Cbr elemendid'!B94&amp;" "&amp;'Cbr elemendid'!C94&amp;" "&amp;'Cbr elemendid'!D94&amp;" "&amp;'Cbr elemendid'!E94&amp;REPT(" ",13-LEN('Cbr elemendid'!E94))&amp;" "&amp;'Cbr elemendid'!F94&amp;REPT(" ",3-LEN('Cbr elemendid'!F94))&amp;" "&amp;'Cbr elemendid'!G94&amp;REPT(" ",6-LEN('Cbr elemendid'!G94))&amp;" "&amp;'Cbr elemendid'!H94&amp;REPT(" ",13-LEN('Cbr elemendid'!H94))&amp;" "&amp;'Cbr elemendid'!I94&amp;REPT(" ",3-LEN('Cbr elemendid'!I94))&amp;" "&amp;'Cbr elemendid'!J94&amp;REPT(" ",6-LEN('Cbr elemendid'!J94)),IF(LEFT(A100,4)="QSO:","END-OF-LOG:",""))</f>
      </c>
    </row>
    <row r="103" ht="13.5">
      <c r="A103" s="5">
        <f>IF(LEN('ES Open logi'!E99)&gt;1,"QSO: "&amp;'Cbr elemendid'!A95&amp;REPT(" ",5-LEN('Cbr elemendid'!A95))&amp;" "&amp;'Cbr elemendid'!B95&amp;" "&amp;'Cbr elemendid'!C95&amp;" "&amp;'Cbr elemendid'!D95&amp;" "&amp;'Cbr elemendid'!E95&amp;REPT(" ",13-LEN('Cbr elemendid'!E95))&amp;" "&amp;'Cbr elemendid'!F95&amp;REPT(" ",3-LEN('Cbr elemendid'!F95))&amp;" "&amp;'Cbr elemendid'!G95&amp;REPT(" ",6-LEN('Cbr elemendid'!G95))&amp;" "&amp;'Cbr elemendid'!H95&amp;REPT(" ",13-LEN('Cbr elemendid'!H95))&amp;" "&amp;'Cbr elemendid'!I95&amp;REPT(" ",3-LEN('Cbr elemendid'!I95))&amp;" "&amp;'Cbr elemendid'!J95&amp;REPT(" ",6-LEN('Cbr elemendid'!J95)),IF(LEFT(A101,4)="QSO:","END-OF-LOG:",""))</f>
      </c>
    </row>
    <row r="104" ht="13.5">
      <c r="A104" s="5">
        <f>IF(LEN('ES Open logi'!E100)&gt;1,"QSO: "&amp;'Cbr elemendid'!A96&amp;REPT(" ",5-LEN('Cbr elemendid'!A96))&amp;" "&amp;'Cbr elemendid'!B96&amp;" "&amp;'Cbr elemendid'!C96&amp;" "&amp;'Cbr elemendid'!D96&amp;" "&amp;'Cbr elemendid'!E96&amp;REPT(" ",13-LEN('Cbr elemendid'!E96))&amp;" "&amp;'Cbr elemendid'!F96&amp;REPT(" ",3-LEN('Cbr elemendid'!F96))&amp;" "&amp;'Cbr elemendid'!G96&amp;REPT(" ",6-LEN('Cbr elemendid'!G96))&amp;" "&amp;'Cbr elemendid'!H96&amp;REPT(" ",13-LEN('Cbr elemendid'!H96))&amp;" "&amp;'Cbr elemendid'!I96&amp;REPT(" ",3-LEN('Cbr elemendid'!I96))&amp;" "&amp;'Cbr elemendid'!J96&amp;REPT(" ",6-LEN('Cbr elemendid'!J96)),IF(LEFT(A102,4)="QSO:","END-OF-LOG:",""))</f>
      </c>
    </row>
    <row r="105" ht="13.5">
      <c r="A105" s="5">
        <f>IF(LEN('ES Open logi'!E101)&gt;1,"QSO: "&amp;'Cbr elemendid'!A97&amp;REPT(" ",5-LEN('Cbr elemendid'!A97))&amp;" "&amp;'Cbr elemendid'!B97&amp;" "&amp;'Cbr elemendid'!C97&amp;" "&amp;'Cbr elemendid'!D97&amp;" "&amp;'Cbr elemendid'!E97&amp;REPT(" ",13-LEN('Cbr elemendid'!E97))&amp;" "&amp;'Cbr elemendid'!F97&amp;REPT(" ",3-LEN('Cbr elemendid'!F97))&amp;" "&amp;'Cbr elemendid'!G97&amp;REPT(" ",6-LEN('Cbr elemendid'!G97))&amp;" "&amp;'Cbr elemendid'!H97&amp;REPT(" ",13-LEN('Cbr elemendid'!H97))&amp;" "&amp;'Cbr elemendid'!I97&amp;REPT(" ",3-LEN('Cbr elemendid'!I97))&amp;" "&amp;'Cbr elemendid'!J97&amp;REPT(" ",6-LEN('Cbr elemendid'!J97)),IF(LEFT(A103,4)="QSO:","END-OF-LOG:",""))</f>
      </c>
    </row>
    <row r="106" ht="13.5">
      <c r="A106" s="5">
        <f>IF(LEN('ES Open logi'!E102)&gt;1,"QSO: "&amp;'Cbr elemendid'!A98&amp;REPT(" ",5-LEN('Cbr elemendid'!A98))&amp;" "&amp;'Cbr elemendid'!B98&amp;" "&amp;'Cbr elemendid'!C98&amp;" "&amp;'Cbr elemendid'!D98&amp;" "&amp;'Cbr elemendid'!E98&amp;REPT(" ",13-LEN('Cbr elemendid'!E98))&amp;" "&amp;'Cbr elemendid'!F98&amp;REPT(" ",3-LEN('Cbr elemendid'!F98))&amp;" "&amp;'Cbr elemendid'!G98&amp;REPT(" ",6-LEN('Cbr elemendid'!G98))&amp;" "&amp;'Cbr elemendid'!H98&amp;REPT(" ",13-LEN('Cbr elemendid'!H98))&amp;" "&amp;'Cbr elemendid'!I98&amp;REPT(" ",3-LEN('Cbr elemendid'!I98))&amp;" "&amp;'Cbr elemendid'!J98&amp;REPT(" ",6-LEN('Cbr elemendid'!J98)),IF(LEFT(A104,4)="QSO:","END-OF-LOG:",""))</f>
      </c>
    </row>
    <row r="107" ht="13.5">
      <c r="A107" s="5">
        <f>IF(LEN('ES Open logi'!E103)&gt;1,"QSO: "&amp;'Cbr elemendid'!A99&amp;REPT(" ",5-LEN('Cbr elemendid'!A99))&amp;" "&amp;'Cbr elemendid'!B99&amp;" "&amp;'Cbr elemendid'!C99&amp;" "&amp;'Cbr elemendid'!D99&amp;" "&amp;'Cbr elemendid'!E99&amp;REPT(" ",13-LEN('Cbr elemendid'!E99))&amp;" "&amp;'Cbr elemendid'!F99&amp;REPT(" ",3-LEN('Cbr elemendid'!F99))&amp;" "&amp;'Cbr elemendid'!G99&amp;REPT(" ",6-LEN('Cbr elemendid'!G99))&amp;" "&amp;'Cbr elemendid'!H99&amp;REPT(" ",13-LEN('Cbr elemendid'!H99))&amp;" "&amp;'Cbr elemendid'!I99&amp;REPT(" ",3-LEN('Cbr elemendid'!I99))&amp;" "&amp;'Cbr elemendid'!J99&amp;REPT(" ",6-LEN('Cbr elemendid'!J99)),IF(LEFT(A105,4)="QSO:","END-OF-LOG:",""))</f>
      </c>
    </row>
    <row r="108" ht="13.5">
      <c r="A108" s="5">
        <f>IF(LEN('ES Open logi'!E104)&gt;1,"QSO: "&amp;'Cbr elemendid'!A100&amp;REPT(" ",5-LEN('Cbr elemendid'!A100))&amp;" "&amp;'Cbr elemendid'!B100&amp;" "&amp;'Cbr elemendid'!C100&amp;" "&amp;'Cbr elemendid'!D100&amp;" "&amp;'Cbr elemendid'!E100&amp;REPT(" ",13-LEN('Cbr elemendid'!E100))&amp;" "&amp;'Cbr elemendid'!F100&amp;REPT(" ",3-LEN('Cbr elemendid'!F100))&amp;" "&amp;'Cbr elemendid'!G100&amp;REPT(" ",6-LEN('Cbr elemendid'!G100))&amp;" "&amp;'Cbr elemendid'!H100&amp;REPT(" ",13-LEN('Cbr elemendid'!H100))&amp;" "&amp;'Cbr elemendid'!I100&amp;REPT(" ",3-LEN('Cbr elemendid'!I100))&amp;" "&amp;'Cbr elemendid'!J100&amp;REPT(" ",6-LEN('Cbr elemendid'!J100)),IF(LEFT(A106,4)="QSO:","END-OF-LOG:",""))</f>
      </c>
    </row>
    <row r="109" ht="13.5">
      <c r="A109" s="5">
        <f>IF(LEN('ES Open logi'!E105)&gt;1,"QSO: "&amp;'Cbr elemendid'!A101&amp;REPT(" ",5-LEN('Cbr elemendid'!A101))&amp;" "&amp;'Cbr elemendid'!B101&amp;" "&amp;'Cbr elemendid'!C101&amp;" "&amp;'Cbr elemendid'!D101&amp;" "&amp;'Cbr elemendid'!E101&amp;REPT(" ",13-LEN('Cbr elemendid'!E101))&amp;" "&amp;'Cbr elemendid'!F101&amp;REPT(" ",3-LEN('Cbr elemendid'!F101))&amp;" "&amp;'Cbr elemendid'!G101&amp;REPT(" ",6-LEN('Cbr elemendid'!G101))&amp;" "&amp;'Cbr elemendid'!H101&amp;REPT(" ",13-LEN('Cbr elemendid'!H101))&amp;" "&amp;'Cbr elemendid'!I101&amp;REPT(" ",3-LEN('Cbr elemendid'!I101))&amp;" "&amp;'Cbr elemendid'!J101&amp;REPT(" ",6-LEN('Cbr elemendid'!J101)),IF(LEFT(A107,4)="QSO:","END-OF-LOG:",""))</f>
      </c>
    </row>
    <row r="110" ht="13.5">
      <c r="A110" s="5">
        <f>IF(LEN('ES Open logi'!E106)&gt;1,"QSO: "&amp;'Cbr elemendid'!A102&amp;REPT(" ",5-LEN('Cbr elemendid'!A102))&amp;" "&amp;'Cbr elemendid'!B102&amp;" "&amp;'Cbr elemendid'!C102&amp;" "&amp;'Cbr elemendid'!D102&amp;" "&amp;'Cbr elemendid'!E102&amp;REPT(" ",13-LEN('Cbr elemendid'!E102))&amp;" "&amp;'Cbr elemendid'!F102&amp;REPT(" ",3-LEN('Cbr elemendid'!F102))&amp;" "&amp;'Cbr elemendid'!G102&amp;REPT(" ",6-LEN('Cbr elemendid'!G102))&amp;" "&amp;'Cbr elemendid'!H102&amp;REPT(" ",13-LEN('Cbr elemendid'!H102))&amp;" "&amp;'Cbr elemendid'!I102&amp;REPT(" ",3-LEN('Cbr elemendid'!I102))&amp;" "&amp;'Cbr elemendid'!J102&amp;REPT(" ",6-LEN('Cbr elemendid'!J102)),IF(LEFT(A108,4)="QSO:","END-OF-LOG:",""))</f>
      </c>
    </row>
    <row r="111" ht="13.5">
      <c r="A111" s="5">
        <f>IF(LEN('ES Open logi'!E107)&gt;1,"QSO: "&amp;'Cbr elemendid'!A103&amp;REPT(" ",5-LEN('Cbr elemendid'!A103))&amp;" "&amp;'Cbr elemendid'!B103&amp;" "&amp;'Cbr elemendid'!C103&amp;" "&amp;'Cbr elemendid'!D103&amp;" "&amp;'Cbr elemendid'!E103&amp;REPT(" ",13-LEN('Cbr elemendid'!E103))&amp;" "&amp;'Cbr elemendid'!F103&amp;REPT(" ",3-LEN('Cbr elemendid'!F103))&amp;" "&amp;'Cbr elemendid'!G103&amp;REPT(" ",6-LEN('Cbr elemendid'!G103))&amp;" "&amp;'Cbr elemendid'!H103&amp;REPT(" ",13-LEN('Cbr elemendid'!H103))&amp;" "&amp;'Cbr elemendid'!I103&amp;REPT(" ",3-LEN('Cbr elemendid'!I103))&amp;" "&amp;'Cbr elemendid'!J103&amp;REPT(" ",6-LEN('Cbr elemendid'!J103)),IF(LEFT(A109,4)="QSO:","END-OF-LOG:",""))</f>
      </c>
    </row>
    <row r="112" ht="13.5">
      <c r="A112" s="5">
        <f>IF(LEN('ES Open logi'!E108)&gt;1,"QSO: "&amp;'Cbr elemendid'!A104&amp;REPT(" ",5-LEN('Cbr elemendid'!A104))&amp;" "&amp;'Cbr elemendid'!B104&amp;" "&amp;'Cbr elemendid'!C104&amp;" "&amp;'Cbr elemendid'!D104&amp;" "&amp;'Cbr elemendid'!E104&amp;REPT(" ",13-LEN('Cbr elemendid'!E104))&amp;" "&amp;'Cbr elemendid'!F104&amp;REPT(" ",3-LEN('Cbr elemendid'!F104))&amp;" "&amp;'Cbr elemendid'!G104&amp;REPT(" ",6-LEN('Cbr elemendid'!G104))&amp;" "&amp;'Cbr elemendid'!H104&amp;REPT(" ",13-LEN('Cbr elemendid'!H104))&amp;" "&amp;'Cbr elemendid'!I104&amp;REPT(" ",3-LEN('Cbr elemendid'!I104))&amp;" "&amp;'Cbr elemendid'!J104&amp;REPT(" ",6-LEN('Cbr elemendid'!J104)),IF(LEFT(A110,4)="QSO:","END-OF-LOG:",""))</f>
      </c>
    </row>
    <row r="113" ht="13.5">
      <c r="A113" s="5">
        <f>IF(LEN('ES Open logi'!E109)&gt;1,"QSO: "&amp;'Cbr elemendid'!A105&amp;REPT(" ",5-LEN('Cbr elemendid'!A105))&amp;" "&amp;'Cbr elemendid'!B105&amp;" "&amp;'Cbr elemendid'!C105&amp;" "&amp;'Cbr elemendid'!D105&amp;" "&amp;'Cbr elemendid'!E105&amp;REPT(" ",13-LEN('Cbr elemendid'!E105))&amp;" "&amp;'Cbr elemendid'!F105&amp;REPT(" ",3-LEN('Cbr elemendid'!F105))&amp;" "&amp;'Cbr elemendid'!G105&amp;REPT(" ",6-LEN('Cbr elemendid'!G105))&amp;" "&amp;'Cbr elemendid'!H105&amp;REPT(" ",13-LEN('Cbr elemendid'!H105))&amp;" "&amp;'Cbr elemendid'!I105&amp;REPT(" ",3-LEN('Cbr elemendid'!I105))&amp;" "&amp;'Cbr elemendid'!J105&amp;REPT(" ",6-LEN('Cbr elemendid'!J105)),IF(LEFT(A111,4)="QSO:","END-OF-LOG:",""))</f>
      </c>
    </row>
    <row r="114" ht="13.5">
      <c r="A114" s="5">
        <f>IF(LEN('ES Open logi'!E110)&gt;1,"QSO: "&amp;'Cbr elemendid'!A106&amp;REPT(" ",5-LEN('Cbr elemendid'!A106))&amp;" "&amp;'Cbr elemendid'!B106&amp;" "&amp;'Cbr elemendid'!C106&amp;" "&amp;'Cbr elemendid'!D106&amp;" "&amp;'Cbr elemendid'!E106&amp;REPT(" ",13-LEN('Cbr elemendid'!E106))&amp;" "&amp;'Cbr elemendid'!F106&amp;REPT(" ",3-LEN('Cbr elemendid'!F106))&amp;" "&amp;'Cbr elemendid'!G106&amp;REPT(" ",6-LEN('Cbr elemendid'!G106))&amp;" "&amp;'Cbr elemendid'!H106&amp;REPT(" ",13-LEN('Cbr elemendid'!H106))&amp;" "&amp;'Cbr elemendid'!I106&amp;REPT(" ",3-LEN('Cbr elemendid'!I106))&amp;" "&amp;'Cbr elemendid'!J106&amp;REPT(" ",6-LEN('Cbr elemendid'!J106)),IF(LEFT(A112,4)="QSO:","END-OF-LOG:",""))</f>
      </c>
    </row>
    <row r="115" ht="13.5">
      <c r="A115" s="5">
        <f>IF(LEN('ES Open logi'!E111)&gt;1,"QSO: "&amp;'Cbr elemendid'!A107&amp;REPT(" ",5-LEN('Cbr elemendid'!A107))&amp;" "&amp;'Cbr elemendid'!B107&amp;" "&amp;'Cbr elemendid'!C107&amp;" "&amp;'Cbr elemendid'!D107&amp;" "&amp;'Cbr elemendid'!E107&amp;REPT(" ",13-LEN('Cbr elemendid'!E107))&amp;" "&amp;'Cbr elemendid'!F107&amp;REPT(" ",3-LEN('Cbr elemendid'!F107))&amp;" "&amp;'Cbr elemendid'!G107&amp;REPT(" ",6-LEN('Cbr elemendid'!G107))&amp;" "&amp;'Cbr elemendid'!H107&amp;REPT(" ",13-LEN('Cbr elemendid'!H107))&amp;" "&amp;'Cbr elemendid'!I107&amp;REPT(" ",3-LEN('Cbr elemendid'!I107))&amp;" "&amp;'Cbr elemendid'!J107&amp;REPT(" ",6-LEN('Cbr elemendid'!J107)),IF(LEFT(A113,4)="QSO:","END-OF-LOG:",""))</f>
      </c>
    </row>
    <row r="116" ht="13.5">
      <c r="A116" s="5">
        <f>IF(LEN('ES Open logi'!E112)&gt;1,"QSO: "&amp;'Cbr elemendid'!A108&amp;REPT(" ",5-LEN('Cbr elemendid'!A108))&amp;" "&amp;'Cbr elemendid'!B108&amp;" "&amp;'Cbr elemendid'!C108&amp;" "&amp;'Cbr elemendid'!D108&amp;" "&amp;'Cbr elemendid'!E108&amp;REPT(" ",13-LEN('Cbr elemendid'!E108))&amp;" "&amp;'Cbr elemendid'!F108&amp;REPT(" ",3-LEN('Cbr elemendid'!F108))&amp;" "&amp;'Cbr elemendid'!G108&amp;REPT(" ",6-LEN('Cbr elemendid'!G108))&amp;" "&amp;'Cbr elemendid'!H108&amp;REPT(" ",13-LEN('Cbr elemendid'!H108))&amp;" "&amp;'Cbr elemendid'!I108&amp;REPT(" ",3-LEN('Cbr elemendid'!I108))&amp;" "&amp;'Cbr elemendid'!J108&amp;REPT(" ",6-LEN('Cbr elemendid'!J108)),IF(LEFT(A114,4)="QSO:","END-OF-LOG:",""))</f>
      </c>
    </row>
    <row r="117" ht="13.5">
      <c r="A117" s="5">
        <f>IF(LEN('ES Open logi'!E113)&gt;1,"QSO: "&amp;'Cbr elemendid'!A109&amp;REPT(" ",5-LEN('Cbr elemendid'!A109))&amp;" "&amp;'Cbr elemendid'!B109&amp;" "&amp;'Cbr elemendid'!C109&amp;" "&amp;'Cbr elemendid'!D109&amp;" "&amp;'Cbr elemendid'!E109&amp;REPT(" ",13-LEN('Cbr elemendid'!E109))&amp;" "&amp;'Cbr elemendid'!F109&amp;REPT(" ",3-LEN('Cbr elemendid'!F109))&amp;" "&amp;'Cbr elemendid'!G109&amp;REPT(" ",6-LEN('Cbr elemendid'!G109))&amp;" "&amp;'Cbr elemendid'!H109&amp;REPT(" ",13-LEN('Cbr elemendid'!H109))&amp;" "&amp;'Cbr elemendid'!I109&amp;REPT(" ",3-LEN('Cbr elemendid'!I109))&amp;" "&amp;'Cbr elemendid'!J109&amp;REPT(" ",6-LEN('Cbr elemendid'!J109)),IF(LEFT(A115,4)="QSO:","END-OF-LOG:",""))</f>
      </c>
    </row>
    <row r="118" ht="13.5">
      <c r="A118" s="5">
        <f>IF(LEN('ES Open logi'!E114)&gt;1,"QSO: "&amp;'Cbr elemendid'!A110&amp;REPT(" ",5-LEN('Cbr elemendid'!A110))&amp;" "&amp;'Cbr elemendid'!B110&amp;" "&amp;'Cbr elemendid'!C110&amp;" "&amp;'Cbr elemendid'!D110&amp;" "&amp;'Cbr elemendid'!E110&amp;REPT(" ",13-LEN('Cbr elemendid'!E110))&amp;" "&amp;'Cbr elemendid'!F110&amp;REPT(" ",3-LEN('Cbr elemendid'!F110))&amp;" "&amp;'Cbr elemendid'!G110&amp;REPT(" ",6-LEN('Cbr elemendid'!G110))&amp;" "&amp;'Cbr elemendid'!H110&amp;REPT(" ",13-LEN('Cbr elemendid'!H110))&amp;" "&amp;'Cbr elemendid'!I110&amp;REPT(" ",3-LEN('Cbr elemendid'!I110))&amp;" "&amp;'Cbr elemendid'!J110&amp;REPT(" ",6-LEN('Cbr elemendid'!J110)),IF(LEFT(A116,4)="QSO:","END-OF-LOG:",""))</f>
      </c>
    </row>
    <row r="119" ht="13.5">
      <c r="A119" s="5">
        <f>IF(LEN('ES Open logi'!E115)&gt;1,"QSO: "&amp;'Cbr elemendid'!A111&amp;REPT(" ",5-LEN('Cbr elemendid'!A111))&amp;" "&amp;'Cbr elemendid'!B111&amp;" "&amp;'Cbr elemendid'!C111&amp;" "&amp;'Cbr elemendid'!D111&amp;" "&amp;'Cbr elemendid'!E111&amp;REPT(" ",13-LEN('Cbr elemendid'!E111))&amp;" "&amp;'Cbr elemendid'!F111&amp;REPT(" ",3-LEN('Cbr elemendid'!F111))&amp;" "&amp;'Cbr elemendid'!G111&amp;REPT(" ",6-LEN('Cbr elemendid'!G111))&amp;" "&amp;'Cbr elemendid'!H111&amp;REPT(" ",13-LEN('Cbr elemendid'!H111))&amp;" "&amp;'Cbr elemendid'!I111&amp;REPT(" ",3-LEN('Cbr elemendid'!I111))&amp;" "&amp;'Cbr elemendid'!J111&amp;REPT(" ",6-LEN('Cbr elemendid'!J111)),IF(LEFT(A117,4)="QSO:","END-OF-LOG:",""))</f>
      </c>
    </row>
    <row r="120" ht="13.5">
      <c r="A120" s="5">
        <f>IF(LEN('ES Open logi'!E116)&gt;1,"QSO: "&amp;'Cbr elemendid'!A112&amp;REPT(" ",5-LEN('Cbr elemendid'!A112))&amp;" "&amp;'Cbr elemendid'!B112&amp;" "&amp;'Cbr elemendid'!C112&amp;" "&amp;'Cbr elemendid'!D112&amp;" "&amp;'Cbr elemendid'!E112&amp;REPT(" ",13-LEN('Cbr elemendid'!E112))&amp;" "&amp;'Cbr elemendid'!F112&amp;REPT(" ",3-LEN('Cbr elemendid'!F112))&amp;" "&amp;'Cbr elemendid'!G112&amp;REPT(" ",6-LEN('Cbr elemendid'!G112))&amp;" "&amp;'Cbr elemendid'!H112&amp;REPT(" ",13-LEN('Cbr elemendid'!H112))&amp;" "&amp;'Cbr elemendid'!I112&amp;REPT(" ",3-LEN('Cbr elemendid'!I112))&amp;" "&amp;'Cbr elemendid'!J112&amp;REPT(" ",6-LEN('Cbr elemendid'!J112)),IF(LEFT(A118,4)="QSO:","END-OF-LOG:",""))</f>
      </c>
    </row>
    <row r="121" ht="13.5">
      <c r="A121" s="5">
        <f>IF(LEN('ES Open logi'!E117)&gt;1,"QSO: "&amp;'Cbr elemendid'!A113&amp;REPT(" ",5-LEN('Cbr elemendid'!A113))&amp;" "&amp;'Cbr elemendid'!B113&amp;" "&amp;'Cbr elemendid'!C113&amp;" "&amp;'Cbr elemendid'!D113&amp;" "&amp;'Cbr elemendid'!E113&amp;REPT(" ",13-LEN('Cbr elemendid'!E113))&amp;" "&amp;'Cbr elemendid'!F113&amp;REPT(" ",3-LEN('Cbr elemendid'!F113))&amp;" "&amp;'Cbr elemendid'!G113&amp;REPT(" ",6-LEN('Cbr elemendid'!G113))&amp;" "&amp;'Cbr elemendid'!H113&amp;REPT(" ",13-LEN('Cbr elemendid'!H113))&amp;" "&amp;'Cbr elemendid'!I113&amp;REPT(" ",3-LEN('Cbr elemendid'!I113))&amp;" "&amp;'Cbr elemendid'!J113&amp;REPT(" ",6-LEN('Cbr elemendid'!J113)),IF(LEFT(A119,4)="QSO:","END-OF-LOG:",""))</f>
      </c>
    </row>
    <row r="122" ht="13.5">
      <c r="A122" s="5">
        <f>IF(LEN('ES Open logi'!E118)&gt;1,"QSO: "&amp;'Cbr elemendid'!A114&amp;REPT(" ",5-LEN('Cbr elemendid'!A114))&amp;" "&amp;'Cbr elemendid'!B114&amp;" "&amp;'Cbr elemendid'!C114&amp;" "&amp;'Cbr elemendid'!D114&amp;" "&amp;'Cbr elemendid'!E114&amp;REPT(" ",13-LEN('Cbr elemendid'!E114))&amp;" "&amp;'Cbr elemendid'!F114&amp;REPT(" ",3-LEN('Cbr elemendid'!F114))&amp;" "&amp;'Cbr elemendid'!G114&amp;REPT(" ",6-LEN('Cbr elemendid'!G114))&amp;" "&amp;'Cbr elemendid'!H114&amp;REPT(" ",13-LEN('Cbr elemendid'!H114))&amp;" "&amp;'Cbr elemendid'!I114&amp;REPT(" ",3-LEN('Cbr elemendid'!I114))&amp;" "&amp;'Cbr elemendid'!J114&amp;REPT(" ",6-LEN('Cbr elemendid'!J114)),IF(LEFT(A120,4)="QSO:","END-OF-LOG:",""))</f>
      </c>
    </row>
    <row r="123" ht="13.5">
      <c r="A123" s="5">
        <f>IF(LEN('ES Open logi'!E119)&gt;1,"QSO: "&amp;'Cbr elemendid'!A115&amp;REPT(" ",5-LEN('Cbr elemendid'!A115))&amp;" "&amp;'Cbr elemendid'!B115&amp;" "&amp;'Cbr elemendid'!C115&amp;" "&amp;'Cbr elemendid'!D115&amp;" "&amp;'Cbr elemendid'!E115&amp;REPT(" ",13-LEN('Cbr elemendid'!E115))&amp;" "&amp;'Cbr elemendid'!F115&amp;REPT(" ",3-LEN('Cbr elemendid'!F115))&amp;" "&amp;'Cbr elemendid'!G115&amp;REPT(" ",6-LEN('Cbr elemendid'!G115))&amp;" "&amp;'Cbr elemendid'!H115&amp;REPT(" ",13-LEN('Cbr elemendid'!H115))&amp;" "&amp;'Cbr elemendid'!I115&amp;REPT(" ",3-LEN('Cbr elemendid'!I115))&amp;" "&amp;'Cbr elemendid'!J115&amp;REPT(" ",6-LEN('Cbr elemendid'!J115)),IF(LEFT(A121,4)="QSO:","END-OF-LOG:",""))</f>
      </c>
    </row>
    <row r="124" ht="13.5">
      <c r="A124" s="5">
        <f>IF(LEN('ES Open logi'!E120)&gt;1,"QSO: "&amp;'Cbr elemendid'!A116&amp;REPT(" ",5-LEN('Cbr elemendid'!A116))&amp;" "&amp;'Cbr elemendid'!B116&amp;" "&amp;'Cbr elemendid'!C116&amp;" "&amp;'Cbr elemendid'!D116&amp;" "&amp;'Cbr elemendid'!E116&amp;REPT(" ",13-LEN('Cbr elemendid'!E116))&amp;" "&amp;'Cbr elemendid'!F116&amp;REPT(" ",3-LEN('Cbr elemendid'!F116))&amp;" "&amp;'Cbr elemendid'!G116&amp;REPT(" ",6-LEN('Cbr elemendid'!G116))&amp;" "&amp;'Cbr elemendid'!H116&amp;REPT(" ",13-LEN('Cbr elemendid'!H116))&amp;" "&amp;'Cbr elemendid'!I116&amp;REPT(" ",3-LEN('Cbr elemendid'!I116))&amp;" "&amp;'Cbr elemendid'!J116&amp;REPT(" ",6-LEN('Cbr elemendid'!J116)),IF(LEFT(A122,4)="QSO:","END-OF-LOG:",""))</f>
      </c>
    </row>
    <row r="125" ht="13.5">
      <c r="A125" s="5">
        <f>IF(LEN('ES Open logi'!E121)&gt;1,"QSO: "&amp;'Cbr elemendid'!A117&amp;REPT(" ",5-LEN('Cbr elemendid'!A117))&amp;" "&amp;'Cbr elemendid'!B117&amp;" "&amp;'Cbr elemendid'!C117&amp;" "&amp;'Cbr elemendid'!D117&amp;" "&amp;'Cbr elemendid'!E117&amp;REPT(" ",13-LEN('Cbr elemendid'!E117))&amp;" "&amp;'Cbr elemendid'!F117&amp;REPT(" ",3-LEN('Cbr elemendid'!F117))&amp;" "&amp;'Cbr elemendid'!G117&amp;REPT(" ",6-LEN('Cbr elemendid'!G117))&amp;" "&amp;'Cbr elemendid'!H117&amp;REPT(" ",13-LEN('Cbr elemendid'!H117))&amp;" "&amp;'Cbr elemendid'!I117&amp;REPT(" ",3-LEN('Cbr elemendid'!I117))&amp;" "&amp;'Cbr elemendid'!J117&amp;REPT(" ",6-LEN('Cbr elemendid'!J117)),IF(LEFT(A123,4)="QSO:","END-OF-LOG:",""))</f>
      </c>
    </row>
    <row r="126" ht="13.5">
      <c r="A126" s="5">
        <f>IF(LEN('ES Open logi'!E122)&gt;1,"QSO: "&amp;'Cbr elemendid'!A118&amp;REPT(" ",5-LEN('Cbr elemendid'!A118))&amp;" "&amp;'Cbr elemendid'!B118&amp;" "&amp;'Cbr elemendid'!C118&amp;" "&amp;'Cbr elemendid'!D118&amp;" "&amp;'Cbr elemendid'!E118&amp;REPT(" ",13-LEN('Cbr elemendid'!E118))&amp;" "&amp;'Cbr elemendid'!F118&amp;REPT(" ",3-LEN('Cbr elemendid'!F118))&amp;" "&amp;'Cbr elemendid'!G118&amp;REPT(" ",6-LEN('Cbr elemendid'!G118))&amp;" "&amp;'Cbr elemendid'!H118&amp;REPT(" ",13-LEN('Cbr elemendid'!H118))&amp;" "&amp;'Cbr elemendid'!I118&amp;REPT(" ",3-LEN('Cbr elemendid'!I118))&amp;" "&amp;'Cbr elemendid'!J118&amp;REPT(" ",6-LEN('Cbr elemendid'!J118)),IF(LEFT(A124,4)="QSO:","END-OF-LOG:",""))</f>
      </c>
    </row>
    <row r="127" ht="13.5">
      <c r="A127" s="5">
        <f>IF(LEN('ES Open logi'!E123)&gt;1,"QSO: "&amp;'Cbr elemendid'!A119&amp;REPT(" ",5-LEN('Cbr elemendid'!A119))&amp;" "&amp;'Cbr elemendid'!B119&amp;" "&amp;'Cbr elemendid'!C119&amp;" "&amp;'Cbr elemendid'!D119&amp;" "&amp;'Cbr elemendid'!E119&amp;REPT(" ",13-LEN('Cbr elemendid'!E119))&amp;" "&amp;'Cbr elemendid'!F119&amp;REPT(" ",3-LEN('Cbr elemendid'!F119))&amp;" "&amp;'Cbr elemendid'!G119&amp;REPT(" ",6-LEN('Cbr elemendid'!G119))&amp;" "&amp;'Cbr elemendid'!H119&amp;REPT(" ",13-LEN('Cbr elemendid'!H119))&amp;" "&amp;'Cbr elemendid'!I119&amp;REPT(" ",3-LEN('Cbr elemendid'!I119))&amp;" "&amp;'Cbr elemendid'!J119&amp;REPT(" ",6-LEN('Cbr elemendid'!J119)),IF(LEFT(A125,4)="QSO:","END-OF-LOG:",""))</f>
      </c>
    </row>
    <row r="128" ht="13.5">
      <c r="A128" s="5">
        <f>IF(LEN('ES Open logi'!E124)&gt;1,"QSO: "&amp;'Cbr elemendid'!A120&amp;REPT(" ",5-LEN('Cbr elemendid'!A120))&amp;" "&amp;'Cbr elemendid'!B120&amp;" "&amp;'Cbr elemendid'!C120&amp;" "&amp;'Cbr elemendid'!D120&amp;" "&amp;'Cbr elemendid'!E120&amp;REPT(" ",13-LEN('Cbr elemendid'!E120))&amp;" "&amp;'Cbr elemendid'!F120&amp;REPT(" ",3-LEN('Cbr elemendid'!F120))&amp;" "&amp;'Cbr elemendid'!G120&amp;REPT(" ",6-LEN('Cbr elemendid'!G120))&amp;" "&amp;'Cbr elemendid'!H120&amp;REPT(" ",13-LEN('Cbr elemendid'!H120))&amp;" "&amp;'Cbr elemendid'!I120&amp;REPT(" ",3-LEN('Cbr elemendid'!I120))&amp;" "&amp;'Cbr elemendid'!J120&amp;REPT(" ",6-LEN('Cbr elemendid'!J120)),IF(LEFT(A126,4)="QSO:","END-OF-LOG:",""))</f>
      </c>
    </row>
    <row r="129" ht="13.5">
      <c r="A129" s="5">
        <f>IF(LEN('ES Open logi'!E125)&gt;1,"QSO: "&amp;'Cbr elemendid'!A121&amp;REPT(" ",5-LEN('Cbr elemendid'!A121))&amp;" "&amp;'Cbr elemendid'!B121&amp;" "&amp;'Cbr elemendid'!C121&amp;" "&amp;'Cbr elemendid'!D121&amp;" "&amp;'Cbr elemendid'!E121&amp;REPT(" ",13-LEN('Cbr elemendid'!E121))&amp;" "&amp;'Cbr elemendid'!F121&amp;REPT(" ",3-LEN('Cbr elemendid'!F121))&amp;" "&amp;'Cbr elemendid'!G121&amp;REPT(" ",6-LEN('Cbr elemendid'!G121))&amp;" "&amp;'Cbr elemendid'!H121&amp;REPT(" ",13-LEN('Cbr elemendid'!H121))&amp;" "&amp;'Cbr elemendid'!I121&amp;REPT(" ",3-LEN('Cbr elemendid'!I121))&amp;" "&amp;'Cbr elemendid'!J121&amp;REPT(" ",6-LEN('Cbr elemendid'!J121)),IF(LEFT(A127,4)="QSO:","END-OF-LOG:",""))</f>
      </c>
    </row>
    <row r="130" ht="13.5">
      <c r="A130" s="5">
        <f>IF(LEN('ES Open logi'!E126)&gt;1,"QSO: "&amp;'Cbr elemendid'!A122&amp;REPT(" ",5-LEN('Cbr elemendid'!A122))&amp;" "&amp;'Cbr elemendid'!B122&amp;" "&amp;'Cbr elemendid'!C122&amp;" "&amp;'Cbr elemendid'!D122&amp;" "&amp;'Cbr elemendid'!E122&amp;REPT(" ",13-LEN('Cbr elemendid'!E122))&amp;" "&amp;'Cbr elemendid'!F122&amp;REPT(" ",3-LEN('Cbr elemendid'!F122))&amp;" "&amp;'Cbr elemendid'!G122&amp;REPT(" ",6-LEN('Cbr elemendid'!G122))&amp;" "&amp;'Cbr elemendid'!H122&amp;REPT(" ",13-LEN('Cbr elemendid'!H122))&amp;" "&amp;'Cbr elemendid'!I122&amp;REPT(" ",3-LEN('Cbr elemendid'!I122))&amp;" "&amp;'Cbr elemendid'!J122&amp;REPT(" ",6-LEN('Cbr elemendid'!J122)),IF(LEFT(A128,4)="QSO:","END-OF-LOG:",""))</f>
      </c>
    </row>
    <row r="131" ht="13.5">
      <c r="A131" s="5">
        <f>IF(LEN('ES Open logi'!E127)&gt;1,"QSO: "&amp;'Cbr elemendid'!A123&amp;REPT(" ",5-LEN('Cbr elemendid'!A123))&amp;" "&amp;'Cbr elemendid'!B123&amp;" "&amp;'Cbr elemendid'!C123&amp;" "&amp;'Cbr elemendid'!D123&amp;" "&amp;'Cbr elemendid'!E123&amp;REPT(" ",13-LEN('Cbr elemendid'!E123))&amp;" "&amp;'Cbr elemendid'!F123&amp;REPT(" ",3-LEN('Cbr elemendid'!F123))&amp;" "&amp;'Cbr elemendid'!G123&amp;REPT(" ",6-LEN('Cbr elemendid'!G123))&amp;" "&amp;'Cbr elemendid'!H123&amp;REPT(" ",13-LEN('Cbr elemendid'!H123))&amp;" "&amp;'Cbr elemendid'!I123&amp;REPT(" ",3-LEN('Cbr elemendid'!I123))&amp;" "&amp;'Cbr elemendid'!J123&amp;REPT(" ",6-LEN('Cbr elemendid'!J123)),IF(LEFT(A129,4)="QSO:","END-OF-LOG:",""))</f>
      </c>
    </row>
    <row r="132" ht="13.5">
      <c r="A132" s="5">
        <f>IF(LEN('ES Open logi'!E128)&gt;1,"QSO: "&amp;'Cbr elemendid'!A124&amp;REPT(" ",5-LEN('Cbr elemendid'!A124))&amp;" "&amp;'Cbr elemendid'!B124&amp;" "&amp;'Cbr elemendid'!C124&amp;" "&amp;'Cbr elemendid'!D124&amp;" "&amp;'Cbr elemendid'!E124&amp;REPT(" ",13-LEN('Cbr elemendid'!E124))&amp;" "&amp;'Cbr elemendid'!F124&amp;REPT(" ",3-LEN('Cbr elemendid'!F124))&amp;" "&amp;'Cbr elemendid'!G124&amp;REPT(" ",6-LEN('Cbr elemendid'!G124))&amp;" "&amp;'Cbr elemendid'!H124&amp;REPT(" ",13-LEN('Cbr elemendid'!H124))&amp;" "&amp;'Cbr elemendid'!I124&amp;REPT(" ",3-LEN('Cbr elemendid'!I124))&amp;" "&amp;'Cbr elemendid'!J124&amp;REPT(" ",6-LEN('Cbr elemendid'!J124)),IF(LEFT(A130,4)="QSO:","END-OF-LOG:",""))</f>
      </c>
    </row>
    <row r="133" ht="13.5">
      <c r="A133" s="5">
        <f>IF(LEN('ES Open logi'!E129)&gt;1,"QSO: "&amp;'Cbr elemendid'!A125&amp;REPT(" ",5-LEN('Cbr elemendid'!A125))&amp;" "&amp;'Cbr elemendid'!B125&amp;" "&amp;'Cbr elemendid'!C125&amp;" "&amp;'Cbr elemendid'!D125&amp;" "&amp;'Cbr elemendid'!E125&amp;REPT(" ",13-LEN('Cbr elemendid'!E125))&amp;" "&amp;'Cbr elemendid'!F125&amp;REPT(" ",3-LEN('Cbr elemendid'!F125))&amp;" "&amp;'Cbr elemendid'!G125&amp;REPT(" ",6-LEN('Cbr elemendid'!G125))&amp;" "&amp;'Cbr elemendid'!H125&amp;REPT(" ",13-LEN('Cbr elemendid'!H125))&amp;" "&amp;'Cbr elemendid'!I125&amp;REPT(" ",3-LEN('Cbr elemendid'!I125))&amp;" "&amp;'Cbr elemendid'!J125&amp;REPT(" ",6-LEN('Cbr elemendid'!J125)),IF(LEFT(A131,4)="QSO:","END-OF-LOG:",""))</f>
      </c>
    </row>
    <row r="134" ht="13.5">
      <c r="A134" s="5">
        <f>IF(LEN('ES Open logi'!E130)&gt;1,"QSO: "&amp;'Cbr elemendid'!A126&amp;REPT(" ",5-LEN('Cbr elemendid'!A126))&amp;" "&amp;'Cbr elemendid'!B126&amp;" "&amp;'Cbr elemendid'!C126&amp;" "&amp;'Cbr elemendid'!D126&amp;" "&amp;'Cbr elemendid'!E126&amp;REPT(" ",13-LEN('Cbr elemendid'!E126))&amp;" "&amp;'Cbr elemendid'!F126&amp;REPT(" ",3-LEN('Cbr elemendid'!F126))&amp;" "&amp;'Cbr elemendid'!G126&amp;REPT(" ",6-LEN('Cbr elemendid'!G126))&amp;" "&amp;'Cbr elemendid'!H126&amp;REPT(" ",13-LEN('Cbr elemendid'!H126))&amp;" "&amp;'Cbr elemendid'!I126&amp;REPT(" ",3-LEN('Cbr elemendid'!I126))&amp;" "&amp;'Cbr elemendid'!J126&amp;REPT(" ",6-LEN('Cbr elemendid'!J126)),IF(LEFT(A132,4)="QSO:","END-OF-LOG:",""))</f>
      </c>
    </row>
    <row r="135" ht="13.5">
      <c r="A135" s="5">
        <f>IF(LEN('ES Open logi'!E131)&gt;1,"QSO: "&amp;'Cbr elemendid'!A127&amp;REPT(" ",5-LEN('Cbr elemendid'!A127))&amp;" "&amp;'Cbr elemendid'!B127&amp;" "&amp;'Cbr elemendid'!C127&amp;" "&amp;'Cbr elemendid'!D127&amp;" "&amp;'Cbr elemendid'!E127&amp;REPT(" ",13-LEN('Cbr elemendid'!E127))&amp;" "&amp;'Cbr elemendid'!F127&amp;REPT(" ",3-LEN('Cbr elemendid'!F127))&amp;" "&amp;'Cbr elemendid'!G127&amp;REPT(" ",6-LEN('Cbr elemendid'!G127))&amp;" "&amp;'Cbr elemendid'!H127&amp;REPT(" ",13-LEN('Cbr elemendid'!H127))&amp;" "&amp;'Cbr elemendid'!I127&amp;REPT(" ",3-LEN('Cbr elemendid'!I127))&amp;" "&amp;'Cbr elemendid'!J127&amp;REPT(" ",6-LEN('Cbr elemendid'!J127)),IF(LEFT(A133,4)="QSO:","END-OF-LOG:",""))</f>
      </c>
    </row>
    <row r="136" ht="13.5">
      <c r="A136" s="5">
        <f>IF(LEN('ES Open logi'!E132)&gt;1,"QSO: "&amp;'Cbr elemendid'!A128&amp;REPT(" ",5-LEN('Cbr elemendid'!A128))&amp;" "&amp;'Cbr elemendid'!B128&amp;" "&amp;'Cbr elemendid'!C128&amp;" "&amp;'Cbr elemendid'!D128&amp;" "&amp;'Cbr elemendid'!E128&amp;REPT(" ",13-LEN('Cbr elemendid'!E128))&amp;" "&amp;'Cbr elemendid'!F128&amp;REPT(" ",3-LEN('Cbr elemendid'!F128))&amp;" "&amp;'Cbr elemendid'!G128&amp;REPT(" ",6-LEN('Cbr elemendid'!G128))&amp;" "&amp;'Cbr elemendid'!H128&amp;REPT(" ",13-LEN('Cbr elemendid'!H128))&amp;" "&amp;'Cbr elemendid'!I128&amp;REPT(" ",3-LEN('Cbr elemendid'!I128))&amp;" "&amp;'Cbr elemendid'!J128&amp;REPT(" ",6-LEN('Cbr elemendid'!J128)),IF(LEFT(A134,4)="QSO:","END-OF-LOG:",""))</f>
      </c>
    </row>
    <row r="137" ht="13.5">
      <c r="A137" s="5">
        <f>IF(LEN('ES Open logi'!E133)&gt;1,"QSO: "&amp;'Cbr elemendid'!A129&amp;REPT(" ",5-LEN('Cbr elemendid'!A129))&amp;" "&amp;'Cbr elemendid'!B129&amp;" "&amp;'Cbr elemendid'!C129&amp;" "&amp;'Cbr elemendid'!D129&amp;" "&amp;'Cbr elemendid'!E129&amp;REPT(" ",13-LEN('Cbr elemendid'!E129))&amp;" "&amp;'Cbr elemendid'!F129&amp;REPT(" ",3-LEN('Cbr elemendid'!F129))&amp;" "&amp;'Cbr elemendid'!G129&amp;REPT(" ",6-LEN('Cbr elemendid'!G129))&amp;" "&amp;'Cbr elemendid'!H129&amp;REPT(" ",13-LEN('Cbr elemendid'!H129))&amp;" "&amp;'Cbr elemendid'!I129&amp;REPT(" ",3-LEN('Cbr elemendid'!I129))&amp;" "&amp;'Cbr elemendid'!J129&amp;REPT(" ",6-LEN('Cbr elemendid'!J129)),IF(LEFT(A135,4)="QSO:","END-OF-LOG:",""))</f>
      </c>
    </row>
    <row r="138" ht="13.5">
      <c r="A138" s="5">
        <f>IF(LEN('ES Open logi'!E134)&gt;1,"QSO: "&amp;'Cbr elemendid'!A130&amp;REPT(" ",5-LEN('Cbr elemendid'!A130))&amp;" "&amp;'Cbr elemendid'!B130&amp;" "&amp;'Cbr elemendid'!C130&amp;" "&amp;'Cbr elemendid'!D130&amp;" "&amp;'Cbr elemendid'!E130&amp;REPT(" ",13-LEN('Cbr elemendid'!E130))&amp;" "&amp;'Cbr elemendid'!F130&amp;REPT(" ",3-LEN('Cbr elemendid'!F130))&amp;" "&amp;'Cbr elemendid'!G130&amp;REPT(" ",6-LEN('Cbr elemendid'!G130))&amp;" "&amp;'Cbr elemendid'!H130&amp;REPT(" ",13-LEN('Cbr elemendid'!H130))&amp;" "&amp;'Cbr elemendid'!I130&amp;REPT(" ",3-LEN('Cbr elemendid'!I130))&amp;" "&amp;'Cbr elemendid'!J130&amp;REPT(" ",6-LEN('Cbr elemendid'!J130)),IF(LEFT(A136,4)="QSO:","END-OF-LOG:",""))</f>
      </c>
    </row>
    <row r="139" ht="13.5">
      <c r="A139" s="5">
        <f>IF(LEN('ES Open logi'!E135)&gt;1,"QSO: "&amp;'Cbr elemendid'!A131&amp;REPT(" ",5-LEN('Cbr elemendid'!A131))&amp;" "&amp;'Cbr elemendid'!B131&amp;" "&amp;'Cbr elemendid'!C131&amp;" "&amp;'Cbr elemendid'!D131&amp;" "&amp;'Cbr elemendid'!E131&amp;REPT(" ",13-LEN('Cbr elemendid'!E131))&amp;" "&amp;'Cbr elemendid'!F131&amp;REPT(" ",3-LEN('Cbr elemendid'!F131))&amp;" "&amp;'Cbr elemendid'!G131&amp;REPT(" ",6-LEN('Cbr elemendid'!G131))&amp;" "&amp;'Cbr elemendid'!H131&amp;REPT(" ",13-LEN('Cbr elemendid'!H131))&amp;" "&amp;'Cbr elemendid'!I131&amp;REPT(" ",3-LEN('Cbr elemendid'!I131))&amp;" "&amp;'Cbr elemendid'!J131&amp;REPT(" ",6-LEN('Cbr elemendid'!J131)),IF(LEFT(A137,4)="QSO:","END-OF-LOG:",""))</f>
      </c>
    </row>
    <row r="140" ht="13.5">
      <c r="A140" s="5">
        <f>IF(LEN('ES Open logi'!E136)&gt;1,"QSO: "&amp;'Cbr elemendid'!A132&amp;REPT(" ",5-LEN('Cbr elemendid'!A132))&amp;" "&amp;'Cbr elemendid'!B132&amp;" "&amp;'Cbr elemendid'!C132&amp;" "&amp;'Cbr elemendid'!D132&amp;" "&amp;'Cbr elemendid'!E132&amp;REPT(" ",13-LEN('Cbr elemendid'!E132))&amp;" "&amp;'Cbr elemendid'!F132&amp;REPT(" ",3-LEN('Cbr elemendid'!F132))&amp;" "&amp;'Cbr elemendid'!G132&amp;REPT(" ",6-LEN('Cbr elemendid'!G132))&amp;" "&amp;'Cbr elemendid'!H132&amp;REPT(" ",13-LEN('Cbr elemendid'!H132))&amp;" "&amp;'Cbr elemendid'!I132&amp;REPT(" ",3-LEN('Cbr elemendid'!I132))&amp;" "&amp;'Cbr elemendid'!J132&amp;REPT(" ",6-LEN('Cbr elemendid'!J132)),IF(LEFT(A138,4)="QSO:","END-OF-LOG:",""))</f>
      </c>
    </row>
    <row r="141" ht="13.5">
      <c r="A141" s="5">
        <f>IF(LEN('ES Open logi'!E137)&gt;1,"QSO: "&amp;'Cbr elemendid'!A133&amp;REPT(" ",5-LEN('Cbr elemendid'!A133))&amp;" "&amp;'Cbr elemendid'!B133&amp;" "&amp;'Cbr elemendid'!C133&amp;" "&amp;'Cbr elemendid'!D133&amp;" "&amp;'Cbr elemendid'!E133&amp;REPT(" ",13-LEN('Cbr elemendid'!E133))&amp;" "&amp;'Cbr elemendid'!F133&amp;REPT(" ",3-LEN('Cbr elemendid'!F133))&amp;" "&amp;'Cbr elemendid'!G133&amp;REPT(" ",6-LEN('Cbr elemendid'!G133))&amp;" "&amp;'Cbr elemendid'!H133&amp;REPT(" ",13-LEN('Cbr elemendid'!H133))&amp;" "&amp;'Cbr elemendid'!I133&amp;REPT(" ",3-LEN('Cbr elemendid'!I133))&amp;" "&amp;'Cbr elemendid'!J133&amp;REPT(" ",6-LEN('Cbr elemendid'!J133)),IF(LEFT(A139,4)="QSO:","END-OF-LOG:",""))</f>
      </c>
    </row>
    <row r="142" ht="13.5">
      <c r="A142" s="5">
        <f>IF(LEN('ES Open logi'!E138)&gt;1,"QSO: "&amp;'Cbr elemendid'!A134&amp;REPT(" ",5-LEN('Cbr elemendid'!A134))&amp;" "&amp;'Cbr elemendid'!B134&amp;" "&amp;'Cbr elemendid'!C134&amp;" "&amp;'Cbr elemendid'!D134&amp;" "&amp;'Cbr elemendid'!E134&amp;REPT(" ",13-LEN('Cbr elemendid'!E134))&amp;" "&amp;'Cbr elemendid'!F134&amp;REPT(" ",3-LEN('Cbr elemendid'!F134))&amp;" "&amp;'Cbr elemendid'!G134&amp;REPT(" ",6-LEN('Cbr elemendid'!G134))&amp;" "&amp;'Cbr elemendid'!H134&amp;REPT(" ",13-LEN('Cbr elemendid'!H134))&amp;" "&amp;'Cbr elemendid'!I134&amp;REPT(" ",3-LEN('Cbr elemendid'!I134))&amp;" "&amp;'Cbr elemendid'!J134&amp;REPT(" ",6-LEN('Cbr elemendid'!J134)),IF(LEFT(A140,4)="QSO:","END-OF-LOG:",""))</f>
      </c>
    </row>
    <row r="143" ht="13.5">
      <c r="A143" s="5">
        <f>IF(LEN('ES Open logi'!E139)&gt;1,"QSO: "&amp;'Cbr elemendid'!A135&amp;REPT(" ",5-LEN('Cbr elemendid'!A135))&amp;" "&amp;'Cbr elemendid'!B135&amp;" "&amp;'Cbr elemendid'!C135&amp;" "&amp;'Cbr elemendid'!D135&amp;" "&amp;'Cbr elemendid'!E135&amp;REPT(" ",13-LEN('Cbr elemendid'!E135))&amp;" "&amp;'Cbr elemendid'!F135&amp;REPT(" ",3-LEN('Cbr elemendid'!F135))&amp;" "&amp;'Cbr elemendid'!G135&amp;REPT(" ",6-LEN('Cbr elemendid'!G135))&amp;" "&amp;'Cbr elemendid'!H135&amp;REPT(" ",13-LEN('Cbr elemendid'!H135))&amp;" "&amp;'Cbr elemendid'!I135&amp;REPT(" ",3-LEN('Cbr elemendid'!I135))&amp;" "&amp;'Cbr elemendid'!J135&amp;REPT(" ",6-LEN('Cbr elemendid'!J135)),IF(LEFT(A141,4)="QSO:","END-OF-LOG:",""))</f>
      </c>
    </row>
    <row r="144" ht="13.5">
      <c r="A144" s="5">
        <f>IF(LEN('ES Open logi'!E140)&gt;1,"QSO: "&amp;'Cbr elemendid'!A136&amp;REPT(" ",5-LEN('Cbr elemendid'!A136))&amp;" "&amp;'Cbr elemendid'!B136&amp;" "&amp;'Cbr elemendid'!C136&amp;" "&amp;'Cbr elemendid'!D136&amp;" "&amp;'Cbr elemendid'!E136&amp;REPT(" ",13-LEN('Cbr elemendid'!E136))&amp;" "&amp;'Cbr elemendid'!F136&amp;REPT(" ",3-LEN('Cbr elemendid'!F136))&amp;" "&amp;'Cbr elemendid'!G136&amp;REPT(" ",6-LEN('Cbr elemendid'!G136))&amp;" "&amp;'Cbr elemendid'!H136&amp;REPT(" ",13-LEN('Cbr elemendid'!H136))&amp;" "&amp;'Cbr elemendid'!I136&amp;REPT(" ",3-LEN('Cbr elemendid'!I136))&amp;" "&amp;'Cbr elemendid'!J136&amp;REPT(" ",6-LEN('Cbr elemendid'!J136)),IF(LEFT(A142,4)="QSO:","END-OF-LOG:",""))</f>
      </c>
    </row>
    <row r="145" ht="13.5">
      <c r="A145" s="5">
        <f>IF(LEN('ES Open logi'!E141)&gt;1,"QSO: "&amp;'Cbr elemendid'!A137&amp;REPT(" ",5-LEN('Cbr elemendid'!A137))&amp;" "&amp;'Cbr elemendid'!B137&amp;" "&amp;'Cbr elemendid'!C137&amp;" "&amp;'Cbr elemendid'!D137&amp;" "&amp;'Cbr elemendid'!E137&amp;REPT(" ",13-LEN('Cbr elemendid'!E137))&amp;" "&amp;'Cbr elemendid'!F137&amp;REPT(" ",3-LEN('Cbr elemendid'!F137))&amp;" "&amp;'Cbr elemendid'!G137&amp;REPT(" ",6-LEN('Cbr elemendid'!G137))&amp;" "&amp;'Cbr elemendid'!H137&amp;REPT(" ",13-LEN('Cbr elemendid'!H137))&amp;" "&amp;'Cbr elemendid'!I137&amp;REPT(" ",3-LEN('Cbr elemendid'!I137))&amp;" "&amp;'Cbr elemendid'!J137&amp;REPT(" ",6-LEN('Cbr elemendid'!J137)),IF(LEFT(A143,4)="QSO:","END-OF-LOG:",""))</f>
      </c>
    </row>
    <row r="146" ht="13.5">
      <c r="A146" s="5">
        <f>IF(LEN('ES Open logi'!E142)&gt;1,"QSO: "&amp;'Cbr elemendid'!A138&amp;REPT(" ",5-LEN('Cbr elemendid'!A138))&amp;" "&amp;'Cbr elemendid'!B138&amp;" "&amp;'Cbr elemendid'!C138&amp;" "&amp;'Cbr elemendid'!D138&amp;" "&amp;'Cbr elemendid'!E138&amp;REPT(" ",13-LEN('Cbr elemendid'!E138))&amp;" "&amp;'Cbr elemendid'!F138&amp;REPT(" ",3-LEN('Cbr elemendid'!F138))&amp;" "&amp;'Cbr elemendid'!G138&amp;REPT(" ",6-LEN('Cbr elemendid'!G138))&amp;" "&amp;'Cbr elemendid'!H138&amp;REPT(" ",13-LEN('Cbr elemendid'!H138))&amp;" "&amp;'Cbr elemendid'!I138&amp;REPT(" ",3-LEN('Cbr elemendid'!I138))&amp;" "&amp;'Cbr elemendid'!J138&amp;REPT(" ",6-LEN('Cbr elemendid'!J138)),IF(LEFT(A144,4)="QSO:","END-OF-LOG:",""))</f>
      </c>
    </row>
    <row r="147" ht="13.5">
      <c r="A147" s="5">
        <f>IF(LEN('ES Open logi'!E143)&gt;1,"QSO: "&amp;'Cbr elemendid'!A139&amp;REPT(" ",5-LEN('Cbr elemendid'!A139))&amp;" "&amp;'Cbr elemendid'!B139&amp;" "&amp;'Cbr elemendid'!C139&amp;" "&amp;'Cbr elemendid'!D139&amp;" "&amp;'Cbr elemendid'!E139&amp;REPT(" ",13-LEN('Cbr elemendid'!E139))&amp;" "&amp;'Cbr elemendid'!F139&amp;REPT(" ",3-LEN('Cbr elemendid'!F139))&amp;" "&amp;'Cbr elemendid'!G139&amp;REPT(" ",6-LEN('Cbr elemendid'!G139))&amp;" "&amp;'Cbr elemendid'!H139&amp;REPT(" ",13-LEN('Cbr elemendid'!H139))&amp;" "&amp;'Cbr elemendid'!I139&amp;REPT(" ",3-LEN('Cbr elemendid'!I139))&amp;" "&amp;'Cbr elemendid'!J139&amp;REPT(" ",6-LEN('Cbr elemendid'!J139)),IF(LEFT(A145,4)="QSO:","END-OF-LOG:",""))</f>
      </c>
    </row>
    <row r="148" ht="13.5">
      <c r="A148" s="5">
        <f>IF(LEN('ES Open logi'!E144)&gt;1,"QSO: "&amp;'Cbr elemendid'!A140&amp;REPT(" ",5-LEN('Cbr elemendid'!A140))&amp;" "&amp;'Cbr elemendid'!B140&amp;" "&amp;'Cbr elemendid'!C140&amp;" "&amp;'Cbr elemendid'!D140&amp;" "&amp;'Cbr elemendid'!E140&amp;REPT(" ",13-LEN('Cbr elemendid'!E140))&amp;" "&amp;'Cbr elemendid'!F140&amp;REPT(" ",3-LEN('Cbr elemendid'!F140))&amp;" "&amp;'Cbr elemendid'!G140&amp;REPT(" ",6-LEN('Cbr elemendid'!G140))&amp;" "&amp;'Cbr elemendid'!H140&amp;REPT(" ",13-LEN('Cbr elemendid'!H140))&amp;" "&amp;'Cbr elemendid'!I140&amp;REPT(" ",3-LEN('Cbr elemendid'!I140))&amp;" "&amp;'Cbr elemendid'!J140&amp;REPT(" ",6-LEN('Cbr elemendid'!J140)),IF(LEFT(A146,4)="QSO:","END-OF-LOG:",""))</f>
      </c>
    </row>
    <row r="149" ht="13.5">
      <c r="A149" s="5">
        <f>IF(LEN('ES Open logi'!E145)&gt;1,"QSO: "&amp;'Cbr elemendid'!A141&amp;REPT(" ",5-LEN('Cbr elemendid'!A141))&amp;" "&amp;'Cbr elemendid'!B141&amp;" "&amp;'Cbr elemendid'!C141&amp;" "&amp;'Cbr elemendid'!D141&amp;" "&amp;'Cbr elemendid'!E141&amp;REPT(" ",13-LEN('Cbr elemendid'!E141))&amp;" "&amp;'Cbr elemendid'!F141&amp;REPT(" ",3-LEN('Cbr elemendid'!F141))&amp;" "&amp;'Cbr elemendid'!G141&amp;REPT(" ",6-LEN('Cbr elemendid'!G141))&amp;" "&amp;'Cbr elemendid'!H141&amp;REPT(" ",13-LEN('Cbr elemendid'!H141))&amp;" "&amp;'Cbr elemendid'!I141&amp;REPT(" ",3-LEN('Cbr elemendid'!I141))&amp;" "&amp;'Cbr elemendid'!J141&amp;REPT(" ",6-LEN('Cbr elemendid'!J141)),IF(LEFT(A147,4)="QSO:","END-OF-LOG:",""))</f>
      </c>
    </row>
    <row r="150" ht="13.5">
      <c r="A150" s="5">
        <f>IF(LEN('ES Open logi'!E146)&gt;1,"QSO: "&amp;'Cbr elemendid'!A142&amp;REPT(" ",5-LEN('Cbr elemendid'!A142))&amp;" "&amp;'Cbr elemendid'!B142&amp;" "&amp;'Cbr elemendid'!C142&amp;" "&amp;'Cbr elemendid'!D142&amp;" "&amp;'Cbr elemendid'!E142&amp;REPT(" ",13-LEN('Cbr elemendid'!E142))&amp;" "&amp;'Cbr elemendid'!F142&amp;REPT(" ",3-LEN('Cbr elemendid'!F142))&amp;" "&amp;'Cbr elemendid'!G142&amp;REPT(" ",6-LEN('Cbr elemendid'!G142))&amp;" "&amp;'Cbr elemendid'!H142&amp;REPT(" ",13-LEN('Cbr elemendid'!H142))&amp;" "&amp;'Cbr elemendid'!I142&amp;REPT(" ",3-LEN('Cbr elemendid'!I142))&amp;" "&amp;'Cbr elemendid'!J142&amp;REPT(" ",6-LEN('Cbr elemendid'!J142)),IF(LEFT(A148,4)="QSO:","END-OF-LOG:",""))</f>
      </c>
    </row>
    <row r="151" ht="13.5">
      <c r="A151" s="5">
        <f>IF(LEN('ES Open logi'!E147)&gt;1,"QSO: "&amp;'Cbr elemendid'!A143&amp;REPT(" ",5-LEN('Cbr elemendid'!A143))&amp;" "&amp;'Cbr elemendid'!B143&amp;" "&amp;'Cbr elemendid'!C143&amp;" "&amp;'Cbr elemendid'!D143&amp;" "&amp;'Cbr elemendid'!E143&amp;REPT(" ",13-LEN('Cbr elemendid'!E143))&amp;" "&amp;'Cbr elemendid'!F143&amp;REPT(" ",3-LEN('Cbr elemendid'!F143))&amp;" "&amp;'Cbr elemendid'!G143&amp;REPT(" ",6-LEN('Cbr elemendid'!G143))&amp;" "&amp;'Cbr elemendid'!H143&amp;REPT(" ",13-LEN('Cbr elemendid'!H143))&amp;" "&amp;'Cbr elemendid'!I143&amp;REPT(" ",3-LEN('Cbr elemendid'!I143))&amp;" "&amp;'Cbr elemendid'!J143&amp;REPT(" ",6-LEN('Cbr elemendid'!J143)),IF(LEFT(A149,4)="QSO:","END-OF-LOG:",""))</f>
      </c>
    </row>
    <row r="152" ht="13.5">
      <c r="A152" s="5">
        <f>IF(LEN('ES Open logi'!E148)&gt;1,"QSO: "&amp;'Cbr elemendid'!A144&amp;REPT(" ",5-LEN('Cbr elemendid'!A144))&amp;" "&amp;'Cbr elemendid'!B144&amp;" "&amp;'Cbr elemendid'!C144&amp;" "&amp;'Cbr elemendid'!D144&amp;" "&amp;'Cbr elemendid'!E144&amp;REPT(" ",13-LEN('Cbr elemendid'!E144))&amp;" "&amp;'Cbr elemendid'!F144&amp;REPT(" ",3-LEN('Cbr elemendid'!F144))&amp;" "&amp;'Cbr elemendid'!G144&amp;REPT(" ",6-LEN('Cbr elemendid'!G144))&amp;" "&amp;'Cbr elemendid'!H144&amp;REPT(" ",13-LEN('Cbr elemendid'!H144))&amp;" "&amp;'Cbr elemendid'!I144&amp;REPT(" ",3-LEN('Cbr elemendid'!I144))&amp;" "&amp;'Cbr elemendid'!J144&amp;REPT(" ",6-LEN('Cbr elemendid'!J144)),IF(LEFT(A150,4)="QSO:","END-OF-LOG:",""))</f>
      </c>
    </row>
    <row r="153" ht="13.5">
      <c r="A153" s="5">
        <f>IF(LEN('ES Open logi'!E149)&gt;1,"QSO: "&amp;'Cbr elemendid'!A145&amp;REPT(" ",5-LEN('Cbr elemendid'!A145))&amp;" "&amp;'Cbr elemendid'!B145&amp;" "&amp;'Cbr elemendid'!C145&amp;" "&amp;'Cbr elemendid'!D145&amp;" "&amp;'Cbr elemendid'!E145&amp;REPT(" ",13-LEN('Cbr elemendid'!E145))&amp;" "&amp;'Cbr elemendid'!F145&amp;REPT(" ",3-LEN('Cbr elemendid'!F145))&amp;" "&amp;'Cbr elemendid'!G145&amp;REPT(" ",6-LEN('Cbr elemendid'!G145))&amp;" "&amp;'Cbr elemendid'!H145&amp;REPT(" ",13-LEN('Cbr elemendid'!H145))&amp;" "&amp;'Cbr elemendid'!I145&amp;REPT(" ",3-LEN('Cbr elemendid'!I145))&amp;" "&amp;'Cbr elemendid'!J145&amp;REPT(" ",6-LEN('Cbr elemendid'!J145)),IF(LEFT(A151,4)="QSO:","END-OF-LOG:",""))</f>
      </c>
    </row>
    <row r="154" ht="13.5">
      <c r="A154" s="5">
        <f>IF(LEN('ES Open logi'!E150)&gt;1,"QSO: "&amp;'Cbr elemendid'!A146&amp;REPT(" ",5-LEN('Cbr elemendid'!A146))&amp;" "&amp;'Cbr elemendid'!B146&amp;" "&amp;'Cbr elemendid'!C146&amp;" "&amp;'Cbr elemendid'!D146&amp;" "&amp;'Cbr elemendid'!E146&amp;REPT(" ",13-LEN('Cbr elemendid'!E146))&amp;" "&amp;'Cbr elemendid'!F146&amp;REPT(" ",3-LEN('Cbr elemendid'!F146))&amp;" "&amp;'Cbr elemendid'!G146&amp;REPT(" ",6-LEN('Cbr elemendid'!G146))&amp;" "&amp;'Cbr elemendid'!H146&amp;REPT(" ",13-LEN('Cbr elemendid'!H146))&amp;" "&amp;'Cbr elemendid'!I146&amp;REPT(" ",3-LEN('Cbr elemendid'!I146))&amp;" "&amp;'Cbr elemendid'!J146&amp;REPT(" ",6-LEN('Cbr elemendid'!J146)),IF(LEFT(A152,4)="QSO:","END-OF-LOG:",""))</f>
      </c>
    </row>
    <row r="155" ht="13.5">
      <c r="A155" s="5">
        <f>IF(LEN('ES Open logi'!E151)&gt;1,"QSO: "&amp;'Cbr elemendid'!A147&amp;REPT(" ",5-LEN('Cbr elemendid'!A147))&amp;" "&amp;'Cbr elemendid'!B147&amp;" "&amp;'Cbr elemendid'!C147&amp;" "&amp;'Cbr elemendid'!D147&amp;" "&amp;'Cbr elemendid'!E147&amp;REPT(" ",13-LEN('Cbr elemendid'!E147))&amp;" "&amp;'Cbr elemendid'!F147&amp;REPT(" ",3-LEN('Cbr elemendid'!F147))&amp;" "&amp;'Cbr elemendid'!G147&amp;REPT(" ",6-LEN('Cbr elemendid'!G147))&amp;" "&amp;'Cbr elemendid'!H147&amp;REPT(" ",13-LEN('Cbr elemendid'!H147))&amp;" "&amp;'Cbr elemendid'!I147&amp;REPT(" ",3-LEN('Cbr elemendid'!I147))&amp;" "&amp;'Cbr elemendid'!J147&amp;REPT(" ",6-LEN('Cbr elemendid'!J147)),IF(LEFT(A153,4)="QSO:","END-OF-LOG:",""))</f>
      </c>
    </row>
    <row r="156" ht="13.5">
      <c r="A156" s="5">
        <f>IF(LEN('ES Open logi'!E152)&gt;1,"QSO: "&amp;'Cbr elemendid'!A148&amp;REPT(" ",5-LEN('Cbr elemendid'!A148))&amp;" "&amp;'Cbr elemendid'!B148&amp;" "&amp;'Cbr elemendid'!C148&amp;" "&amp;'Cbr elemendid'!D148&amp;" "&amp;'Cbr elemendid'!E148&amp;REPT(" ",13-LEN('Cbr elemendid'!E148))&amp;" "&amp;'Cbr elemendid'!F148&amp;REPT(" ",3-LEN('Cbr elemendid'!F148))&amp;" "&amp;'Cbr elemendid'!G148&amp;REPT(" ",6-LEN('Cbr elemendid'!G148))&amp;" "&amp;'Cbr elemendid'!H148&amp;REPT(" ",13-LEN('Cbr elemendid'!H148))&amp;" "&amp;'Cbr elemendid'!I148&amp;REPT(" ",3-LEN('Cbr elemendid'!I148))&amp;" "&amp;'Cbr elemendid'!J148&amp;REPT(" ",6-LEN('Cbr elemendid'!J148)),IF(LEFT(A154,4)="QSO:","END-OF-LOG:",""))</f>
      </c>
    </row>
    <row r="157" ht="13.5">
      <c r="A157" s="5">
        <f>IF(LEN('ES Open logi'!E153)&gt;1,"QSO: "&amp;'Cbr elemendid'!A149&amp;REPT(" ",5-LEN('Cbr elemendid'!A149))&amp;" "&amp;'Cbr elemendid'!B149&amp;" "&amp;'Cbr elemendid'!C149&amp;" "&amp;'Cbr elemendid'!D149&amp;" "&amp;'Cbr elemendid'!E149&amp;REPT(" ",13-LEN('Cbr elemendid'!E149))&amp;" "&amp;'Cbr elemendid'!F149&amp;REPT(" ",3-LEN('Cbr elemendid'!F149))&amp;" "&amp;'Cbr elemendid'!G149&amp;REPT(" ",6-LEN('Cbr elemendid'!G149))&amp;" "&amp;'Cbr elemendid'!H149&amp;REPT(" ",13-LEN('Cbr elemendid'!H149))&amp;" "&amp;'Cbr elemendid'!I149&amp;REPT(" ",3-LEN('Cbr elemendid'!I149))&amp;" "&amp;'Cbr elemendid'!J149&amp;REPT(" ",6-LEN('Cbr elemendid'!J149)),IF(LEFT(A155,4)="QSO:","END-OF-LOG:",""))</f>
      </c>
    </row>
    <row r="158" ht="13.5">
      <c r="A158" s="5">
        <f>IF(LEN('ES Open logi'!E154)&gt;1,"QSO: "&amp;'Cbr elemendid'!A150&amp;REPT(" ",5-LEN('Cbr elemendid'!A150))&amp;" "&amp;'Cbr elemendid'!B150&amp;" "&amp;'Cbr elemendid'!C150&amp;" "&amp;'Cbr elemendid'!D150&amp;" "&amp;'Cbr elemendid'!E150&amp;REPT(" ",13-LEN('Cbr elemendid'!E150))&amp;" "&amp;'Cbr elemendid'!F150&amp;REPT(" ",3-LEN('Cbr elemendid'!F150))&amp;" "&amp;'Cbr elemendid'!G150&amp;REPT(" ",6-LEN('Cbr elemendid'!G150))&amp;" "&amp;'Cbr elemendid'!H150&amp;REPT(" ",13-LEN('Cbr elemendid'!H150))&amp;" "&amp;'Cbr elemendid'!I150&amp;REPT(" ",3-LEN('Cbr elemendid'!I150))&amp;" "&amp;'Cbr elemendid'!J150&amp;REPT(" ",6-LEN('Cbr elemendid'!J150)),IF(LEFT(A156,4)="QSO:","END-OF-LOG:",""))</f>
      </c>
    </row>
    <row r="159" ht="13.5">
      <c r="A159" s="5">
        <f>IF(LEN('ES Open logi'!E155)&gt;1,"QSO: "&amp;'Cbr elemendid'!A151&amp;REPT(" ",5-LEN('Cbr elemendid'!A151))&amp;" "&amp;'Cbr elemendid'!B151&amp;" "&amp;'Cbr elemendid'!C151&amp;" "&amp;'Cbr elemendid'!D151&amp;" "&amp;'Cbr elemendid'!E151&amp;REPT(" ",13-LEN('Cbr elemendid'!E151))&amp;" "&amp;'Cbr elemendid'!F151&amp;REPT(" ",3-LEN('Cbr elemendid'!F151))&amp;" "&amp;'Cbr elemendid'!G151&amp;REPT(" ",6-LEN('Cbr elemendid'!G151))&amp;" "&amp;'Cbr elemendid'!H151&amp;REPT(" ",13-LEN('Cbr elemendid'!H151))&amp;" "&amp;'Cbr elemendid'!I151&amp;REPT(" ",3-LEN('Cbr elemendid'!I151))&amp;" "&amp;'Cbr elemendid'!J151&amp;REPT(" ",6-LEN('Cbr elemendid'!J151)),IF(LEFT(A157,4)="QSO:","END-OF-LOG:",""))</f>
      </c>
    </row>
    <row r="160" ht="13.5">
      <c r="A160" s="5">
        <f>IF(LEN('ES Open logi'!E156)&gt;1,"QSO: "&amp;'Cbr elemendid'!A152&amp;REPT(" ",5-LEN('Cbr elemendid'!A152))&amp;" "&amp;'Cbr elemendid'!B152&amp;" "&amp;'Cbr elemendid'!C152&amp;" "&amp;'Cbr elemendid'!D152&amp;" "&amp;'Cbr elemendid'!E152&amp;REPT(" ",13-LEN('Cbr elemendid'!E152))&amp;" "&amp;'Cbr elemendid'!F152&amp;REPT(" ",3-LEN('Cbr elemendid'!F152))&amp;" "&amp;'Cbr elemendid'!G152&amp;REPT(" ",6-LEN('Cbr elemendid'!G152))&amp;" "&amp;'Cbr elemendid'!H152&amp;REPT(" ",13-LEN('Cbr elemendid'!H152))&amp;" "&amp;'Cbr elemendid'!I152&amp;REPT(" ",3-LEN('Cbr elemendid'!I152))&amp;" "&amp;'Cbr elemendid'!J152&amp;REPT(" ",6-LEN('Cbr elemendid'!J152)),IF(LEFT(A158,4)="QSO:","END-OF-LOG:",""))</f>
      </c>
    </row>
    <row r="161" ht="13.5">
      <c r="A161" s="5">
        <f>IF(LEN('ES Open logi'!E157)&gt;1,"QSO: "&amp;'Cbr elemendid'!A153&amp;REPT(" ",5-LEN('Cbr elemendid'!A153))&amp;" "&amp;'Cbr elemendid'!B153&amp;" "&amp;'Cbr elemendid'!C153&amp;" "&amp;'Cbr elemendid'!D153&amp;" "&amp;'Cbr elemendid'!E153&amp;REPT(" ",13-LEN('Cbr elemendid'!E153))&amp;" "&amp;'Cbr elemendid'!F153&amp;REPT(" ",3-LEN('Cbr elemendid'!F153))&amp;" "&amp;'Cbr elemendid'!G153&amp;REPT(" ",6-LEN('Cbr elemendid'!G153))&amp;" "&amp;'Cbr elemendid'!H153&amp;REPT(" ",13-LEN('Cbr elemendid'!H153))&amp;" "&amp;'Cbr elemendid'!I153&amp;REPT(" ",3-LEN('Cbr elemendid'!I153))&amp;" "&amp;'Cbr elemendid'!J153&amp;REPT(" ",6-LEN('Cbr elemendid'!J153)),IF(LEFT(A159,4)="QSO:","END-OF-LOG:",""))</f>
      </c>
    </row>
    <row r="162" ht="13.5">
      <c r="A162" s="5">
        <f>IF(LEN('ES Open logi'!E158)&gt;1,"QSO: "&amp;'Cbr elemendid'!A154&amp;REPT(" ",5-LEN('Cbr elemendid'!A154))&amp;" "&amp;'Cbr elemendid'!B154&amp;" "&amp;'Cbr elemendid'!C154&amp;" "&amp;'Cbr elemendid'!D154&amp;" "&amp;'Cbr elemendid'!E154&amp;REPT(" ",13-LEN('Cbr elemendid'!E154))&amp;" "&amp;'Cbr elemendid'!F154&amp;REPT(" ",3-LEN('Cbr elemendid'!F154))&amp;" "&amp;'Cbr elemendid'!G154&amp;REPT(" ",6-LEN('Cbr elemendid'!G154))&amp;" "&amp;'Cbr elemendid'!H154&amp;REPT(" ",13-LEN('Cbr elemendid'!H154))&amp;" "&amp;'Cbr elemendid'!I154&amp;REPT(" ",3-LEN('Cbr elemendid'!I154))&amp;" "&amp;'Cbr elemendid'!J154&amp;REPT(" ",6-LEN('Cbr elemendid'!J154)),IF(LEFT(A160,4)="QSO:","END-OF-LOG:",""))</f>
      </c>
    </row>
    <row r="163" ht="13.5">
      <c r="A163" s="5">
        <f>IF(LEN('ES Open logi'!E159)&gt;1,"QSO: "&amp;'Cbr elemendid'!A155&amp;REPT(" ",5-LEN('Cbr elemendid'!A155))&amp;" "&amp;'Cbr elemendid'!B155&amp;" "&amp;'Cbr elemendid'!C155&amp;" "&amp;'Cbr elemendid'!D155&amp;" "&amp;'Cbr elemendid'!E155&amp;REPT(" ",13-LEN('Cbr elemendid'!E155))&amp;" "&amp;'Cbr elemendid'!F155&amp;REPT(" ",3-LEN('Cbr elemendid'!F155))&amp;" "&amp;'Cbr elemendid'!G155&amp;REPT(" ",6-LEN('Cbr elemendid'!G155))&amp;" "&amp;'Cbr elemendid'!H155&amp;REPT(" ",13-LEN('Cbr elemendid'!H155))&amp;" "&amp;'Cbr elemendid'!I155&amp;REPT(" ",3-LEN('Cbr elemendid'!I155))&amp;" "&amp;'Cbr elemendid'!J155&amp;REPT(" ",6-LEN('Cbr elemendid'!J155)),IF(LEFT(A161,4)="QSO:","END-OF-LOG:",""))</f>
      </c>
    </row>
    <row r="164" ht="13.5">
      <c r="A164" s="5">
        <f>IF(LEN('ES Open logi'!E160)&gt;1,"QSO: "&amp;'Cbr elemendid'!A156&amp;REPT(" ",5-LEN('Cbr elemendid'!A156))&amp;" "&amp;'Cbr elemendid'!B156&amp;" "&amp;'Cbr elemendid'!C156&amp;" "&amp;'Cbr elemendid'!D156&amp;" "&amp;'Cbr elemendid'!E156&amp;REPT(" ",13-LEN('Cbr elemendid'!E156))&amp;" "&amp;'Cbr elemendid'!F156&amp;REPT(" ",3-LEN('Cbr elemendid'!F156))&amp;" "&amp;'Cbr elemendid'!G156&amp;REPT(" ",6-LEN('Cbr elemendid'!G156))&amp;" "&amp;'Cbr elemendid'!H156&amp;REPT(" ",13-LEN('Cbr elemendid'!H156))&amp;" "&amp;'Cbr elemendid'!I156&amp;REPT(" ",3-LEN('Cbr elemendid'!I156))&amp;" "&amp;'Cbr elemendid'!J156&amp;REPT(" ",6-LEN('Cbr elemendid'!J156)),IF(LEFT(A162,4)="QSO:","END-OF-LOG:",""))</f>
      </c>
    </row>
    <row r="165" ht="13.5">
      <c r="A165" s="5">
        <f>IF(LEN('ES Open logi'!E161)&gt;1,"QSO: "&amp;'Cbr elemendid'!A157&amp;REPT(" ",5-LEN('Cbr elemendid'!A157))&amp;" "&amp;'Cbr elemendid'!B157&amp;" "&amp;'Cbr elemendid'!C157&amp;" "&amp;'Cbr elemendid'!D157&amp;" "&amp;'Cbr elemendid'!E157&amp;REPT(" ",13-LEN('Cbr elemendid'!E157))&amp;" "&amp;'Cbr elemendid'!F157&amp;REPT(" ",3-LEN('Cbr elemendid'!F157))&amp;" "&amp;'Cbr elemendid'!G157&amp;REPT(" ",6-LEN('Cbr elemendid'!G157))&amp;" "&amp;'Cbr elemendid'!H157&amp;REPT(" ",13-LEN('Cbr elemendid'!H157))&amp;" "&amp;'Cbr elemendid'!I157&amp;REPT(" ",3-LEN('Cbr elemendid'!I157))&amp;" "&amp;'Cbr elemendid'!J157&amp;REPT(" ",6-LEN('Cbr elemendid'!J157)),IF(LEFT(A163,4)="QSO:","END-OF-LOG:",""))</f>
      </c>
    </row>
    <row r="166" ht="13.5">
      <c r="A166" s="5">
        <f>IF(LEN('ES Open logi'!E162)&gt;1,"QSO: "&amp;'Cbr elemendid'!A158&amp;REPT(" ",5-LEN('Cbr elemendid'!A158))&amp;" "&amp;'Cbr elemendid'!B158&amp;" "&amp;'Cbr elemendid'!C158&amp;" "&amp;'Cbr elemendid'!D158&amp;" "&amp;'Cbr elemendid'!E158&amp;REPT(" ",13-LEN('Cbr elemendid'!E158))&amp;" "&amp;'Cbr elemendid'!F158&amp;REPT(" ",3-LEN('Cbr elemendid'!F158))&amp;" "&amp;'Cbr elemendid'!G158&amp;REPT(" ",6-LEN('Cbr elemendid'!G158))&amp;" "&amp;'Cbr elemendid'!H158&amp;REPT(" ",13-LEN('Cbr elemendid'!H158))&amp;" "&amp;'Cbr elemendid'!I158&amp;REPT(" ",3-LEN('Cbr elemendid'!I158))&amp;" "&amp;'Cbr elemendid'!J158&amp;REPT(" ",6-LEN('Cbr elemendid'!J158)),IF(LEFT(A164,4)="QSO:","END-OF-LOG:",""))</f>
      </c>
    </row>
    <row r="167" ht="13.5">
      <c r="A167" s="5">
        <f>IF(LEN('ES Open logi'!E163)&gt;1,"QSO: "&amp;'Cbr elemendid'!A159&amp;REPT(" ",5-LEN('Cbr elemendid'!A159))&amp;" "&amp;'Cbr elemendid'!B159&amp;" "&amp;'Cbr elemendid'!C159&amp;" "&amp;'Cbr elemendid'!D159&amp;" "&amp;'Cbr elemendid'!E159&amp;REPT(" ",13-LEN('Cbr elemendid'!E159))&amp;" "&amp;'Cbr elemendid'!F159&amp;REPT(" ",3-LEN('Cbr elemendid'!F159))&amp;" "&amp;'Cbr elemendid'!G159&amp;REPT(" ",6-LEN('Cbr elemendid'!G159))&amp;" "&amp;'Cbr elemendid'!H159&amp;REPT(" ",13-LEN('Cbr elemendid'!H159))&amp;" "&amp;'Cbr elemendid'!I159&amp;REPT(" ",3-LEN('Cbr elemendid'!I159))&amp;" "&amp;'Cbr elemendid'!J159&amp;REPT(" ",6-LEN('Cbr elemendid'!J159)),IF(LEFT(A165,4)="QSO:","END-OF-LOG:",""))</f>
      </c>
    </row>
    <row r="168" ht="13.5">
      <c r="A168" s="5">
        <f>IF(LEN('ES Open logi'!E164)&gt;1,"QSO: "&amp;'Cbr elemendid'!A160&amp;REPT(" ",5-LEN('Cbr elemendid'!A160))&amp;" "&amp;'Cbr elemendid'!B160&amp;" "&amp;'Cbr elemendid'!C160&amp;" "&amp;'Cbr elemendid'!D160&amp;" "&amp;'Cbr elemendid'!E160&amp;REPT(" ",13-LEN('Cbr elemendid'!E160))&amp;" "&amp;'Cbr elemendid'!F160&amp;REPT(" ",3-LEN('Cbr elemendid'!F160))&amp;" "&amp;'Cbr elemendid'!G160&amp;REPT(" ",6-LEN('Cbr elemendid'!G160))&amp;" "&amp;'Cbr elemendid'!H160&amp;REPT(" ",13-LEN('Cbr elemendid'!H160))&amp;" "&amp;'Cbr elemendid'!I160&amp;REPT(" ",3-LEN('Cbr elemendid'!I160))&amp;" "&amp;'Cbr elemendid'!J160&amp;REPT(" ",6-LEN('Cbr elemendid'!J160)),IF(LEFT(A166,4)="QSO:","END-OF-LOG:",""))</f>
      </c>
    </row>
    <row r="169" ht="13.5">
      <c r="A169" s="5">
        <f>IF(LEN('ES Open logi'!E165)&gt;1,"QSO: "&amp;'Cbr elemendid'!A161&amp;REPT(" ",5-LEN('Cbr elemendid'!A161))&amp;" "&amp;'Cbr elemendid'!B161&amp;" "&amp;'Cbr elemendid'!C161&amp;" "&amp;'Cbr elemendid'!D161&amp;" "&amp;'Cbr elemendid'!E161&amp;REPT(" ",13-LEN('Cbr elemendid'!E161))&amp;" "&amp;'Cbr elemendid'!F161&amp;REPT(" ",3-LEN('Cbr elemendid'!F161))&amp;" "&amp;'Cbr elemendid'!G161&amp;REPT(" ",6-LEN('Cbr elemendid'!G161))&amp;" "&amp;'Cbr elemendid'!H161&amp;REPT(" ",13-LEN('Cbr elemendid'!H161))&amp;" "&amp;'Cbr elemendid'!I161&amp;REPT(" ",3-LEN('Cbr elemendid'!I161))&amp;" "&amp;'Cbr elemendid'!J161&amp;REPT(" ",6-LEN('Cbr elemendid'!J161)),IF(LEFT(A167,4)="QSO:","END-OF-LOG:",""))</f>
      </c>
    </row>
    <row r="170" ht="13.5">
      <c r="A170" s="5">
        <f>IF(LEN('ES Open logi'!E166)&gt;1,"QSO: "&amp;'Cbr elemendid'!A162&amp;REPT(" ",5-LEN('Cbr elemendid'!A162))&amp;" "&amp;'Cbr elemendid'!B162&amp;" "&amp;'Cbr elemendid'!C162&amp;" "&amp;'Cbr elemendid'!D162&amp;" "&amp;'Cbr elemendid'!E162&amp;REPT(" ",13-LEN('Cbr elemendid'!E162))&amp;" "&amp;'Cbr elemendid'!F162&amp;REPT(" ",3-LEN('Cbr elemendid'!F162))&amp;" "&amp;'Cbr elemendid'!G162&amp;REPT(" ",6-LEN('Cbr elemendid'!G162))&amp;" "&amp;'Cbr elemendid'!H162&amp;REPT(" ",13-LEN('Cbr elemendid'!H162))&amp;" "&amp;'Cbr elemendid'!I162&amp;REPT(" ",3-LEN('Cbr elemendid'!I162))&amp;" "&amp;'Cbr elemendid'!J162&amp;REPT(" ",6-LEN('Cbr elemendid'!J162)),IF(LEFT(A168,4)="QSO:","END-OF-LOG:",""))</f>
      </c>
    </row>
    <row r="171" ht="13.5">
      <c r="A171" s="5">
        <f>IF(LEN('ES Open logi'!E167)&gt;1,"QSO: "&amp;'Cbr elemendid'!A163&amp;REPT(" ",5-LEN('Cbr elemendid'!A163))&amp;" "&amp;'Cbr elemendid'!B163&amp;" "&amp;'Cbr elemendid'!C163&amp;" "&amp;'Cbr elemendid'!D163&amp;" "&amp;'Cbr elemendid'!E163&amp;REPT(" ",13-LEN('Cbr elemendid'!E163))&amp;" "&amp;'Cbr elemendid'!F163&amp;REPT(" ",3-LEN('Cbr elemendid'!F163))&amp;" "&amp;'Cbr elemendid'!G163&amp;REPT(" ",6-LEN('Cbr elemendid'!G163))&amp;" "&amp;'Cbr elemendid'!H163&amp;REPT(" ",13-LEN('Cbr elemendid'!H163))&amp;" "&amp;'Cbr elemendid'!I163&amp;REPT(" ",3-LEN('Cbr elemendid'!I163))&amp;" "&amp;'Cbr elemendid'!J163&amp;REPT(" ",6-LEN('Cbr elemendid'!J163)),IF(LEFT(A169,4)="QSO:","END-OF-LOG:",""))</f>
      </c>
    </row>
    <row r="172" ht="13.5">
      <c r="A172" s="5">
        <f>IF(LEN('ES Open logi'!E168)&gt;1,"QSO: "&amp;'Cbr elemendid'!A164&amp;REPT(" ",5-LEN('Cbr elemendid'!A164))&amp;" "&amp;'Cbr elemendid'!B164&amp;" "&amp;'Cbr elemendid'!C164&amp;" "&amp;'Cbr elemendid'!D164&amp;" "&amp;'Cbr elemendid'!E164&amp;REPT(" ",13-LEN('Cbr elemendid'!E164))&amp;" "&amp;'Cbr elemendid'!F164&amp;REPT(" ",3-LEN('Cbr elemendid'!F164))&amp;" "&amp;'Cbr elemendid'!G164&amp;REPT(" ",6-LEN('Cbr elemendid'!G164))&amp;" "&amp;'Cbr elemendid'!H164&amp;REPT(" ",13-LEN('Cbr elemendid'!H164))&amp;" "&amp;'Cbr elemendid'!I164&amp;REPT(" ",3-LEN('Cbr elemendid'!I164))&amp;" "&amp;'Cbr elemendid'!J164&amp;REPT(" ",6-LEN('Cbr elemendid'!J164)),IF(LEFT(A170,4)="QSO:","END-OF-LOG:",""))</f>
      </c>
    </row>
    <row r="173" ht="13.5">
      <c r="A173" s="5">
        <f>IF(LEN('ES Open logi'!E169)&gt;1,"QSO: "&amp;'Cbr elemendid'!A165&amp;REPT(" ",5-LEN('Cbr elemendid'!A165))&amp;" "&amp;'Cbr elemendid'!B165&amp;" "&amp;'Cbr elemendid'!C165&amp;" "&amp;'Cbr elemendid'!D165&amp;" "&amp;'Cbr elemendid'!E165&amp;REPT(" ",13-LEN('Cbr elemendid'!E165))&amp;" "&amp;'Cbr elemendid'!F165&amp;REPT(" ",3-LEN('Cbr elemendid'!F165))&amp;" "&amp;'Cbr elemendid'!G165&amp;REPT(" ",6-LEN('Cbr elemendid'!G165))&amp;" "&amp;'Cbr elemendid'!H165&amp;REPT(" ",13-LEN('Cbr elemendid'!H165))&amp;" "&amp;'Cbr elemendid'!I165&amp;REPT(" ",3-LEN('Cbr elemendid'!I165))&amp;" "&amp;'Cbr elemendid'!J165&amp;REPT(" ",6-LEN('Cbr elemendid'!J165)),IF(LEFT(A171,4)="QSO:","END-OF-LOG:",""))</f>
      </c>
    </row>
    <row r="174" ht="13.5">
      <c r="A174" s="5">
        <f>IF(LEN('ES Open logi'!E170)&gt;1,"QSO: "&amp;'Cbr elemendid'!A166&amp;REPT(" ",5-LEN('Cbr elemendid'!A166))&amp;" "&amp;'Cbr elemendid'!B166&amp;" "&amp;'Cbr elemendid'!C166&amp;" "&amp;'Cbr elemendid'!D166&amp;" "&amp;'Cbr elemendid'!E166&amp;REPT(" ",13-LEN('Cbr elemendid'!E166))&amp;" "&amp;'Cbr elemendid'!F166&amp;REPT(" ",3-LEN('Cbr elemendid'!F166))&amp;" "&amp;'Cbr elemendid'!G166&amp;REPT(" ",6-LEN('Cbr elemendid'!G166))&amp;" "&amp;'Cbr elemendid'!H166&amp;REPT(" ",13-LEN('Cbr elemendid'!H166))&amp;" "&amp;'Cbr elemendid'!I166&amp;REPT(" ",3-LEN('Cbr elemendid'!I166))&amp;" "&amp;'Cbr elemendid'!J166&amp;REPT(" ",6-LEN('Cbr elemendid'!J166)),IF(LEFT(A172,4)="QSO:","END-OF-LOG:",""))</f>
      </c>
    </row>
    <row r="175" ht="13.5">
      <c r="A175" s="5">
        <f>IF(LEN('ES Open logi'!E171)&gt;1,"QSO: "&amp;'Cbr elemendid'!A167&amp;REPT(" ",5-LEN('Cbr elemendid'!A167))&amp;" "&amp;'Cbr elemendid'!B167&amp;" "&amp;'Cbr elemendid'!C167&amp;" "&amp;'Cbr elemendid'!D167&amp;" "&amp;'Cbr elemendid'!E167&amp;REPT(" ",13-LEN('Cbr elemendid'!E167))&amp;" "&amp;'Cbr elemendid'!F167&amp;REPT(" ",3-LEN('Cbr elemendid'!F167))&amp;" "&amp;'Cbr elemendid'!G167&amp;REPT(" ",6-LEN('Cbr elemendid'!G167))&amp;" "&amp;'Cbr elemendid'!H167&amp;REPT(" ",13-LEN('Cbr elemendid'!H167))&amp;" "&amp;'Cbr elemendid'!I167&amp;REPT(" ",3-LEN('Cbr elemendid'!I167))&amp;" "&amp;'Cbr elemendid'!J167&amp;REPT(" ",6-LEN('Cbr elemendid'!J167)),IF(LEFT(A173,4)="QSO:","END-OF-LOG:",""))</f>
      </c>
    </row>
    <row r="176" ht="13.5">
      <c r="A176" s="5">
        <f>IF(LEN('ES Open logi'!E172)&gt;1,"QSO: "&amp;'Cbr elemendid'!A168&amp;REPT(" ",5-LEN('Cbr elemendid'!A168))&amp;" "&amp;'Cbr elemendid'!B168&amp;" "&amp;'Cbr elemendid'!C168&amp;" "&amp;'Cbr elemendid'!D168&amp;" "&amp;'Cbr elemendid'!E168&amp;REPT(" ",13-LEN('Cbr elemendid'!E168))&amp;" "&amp;'Cbr elemendid'!F168&amp;REPT(" ",3-LEN('Cbr elemendid'!F168))&amp;" "&amp;'Cbr elemendid'!G168&amp;REPT(" ",6-LEN('Cbr elemendid'!G168))&amp;" "&amp;'Cbr elemendid'!H168&amp;REPT(" ",13-LEN('Cbr elemendid'!H168))&amp;" "&amp;'Cbr elemendid'!I168&amp;REPT(" ",3-LEN('Cbr elemendid'!I168))&amp;" "&amp;'Cbr elemendid'!J168&amp;REPT(" ",6-LEN('Cbr elemendid'!J168)),IF(LEFT(A174,4)="QSO:","END-OF-LOG:",""))</f>
      </c>
    </row>
    <row r="177" ht="13.5">
      <c r="A177" s="5">
        <f>IF(LEN('ES Open logi'!E173)&gt;1,"QSO: "&amp;'Cbr elemendid'!A169&amp;REPT(" ",5-LEN('Cbr elemendid'!A169))&amp;" "&amp;'Cbr elemendid'!B169&amp;" "&amp;'Cbr elemendid'!C169&amp;" "&amp;'Cbr elemendid'!D169&amp;" "&amp;'Cbr elemendid'!E169&amp;REPT(" ",13-LEN('Cbr elemendid'!E169))&amp;" "&amp;'Cbr elemendid'!F169&amp;REPT(" ",3-LEN('Cbr elemendid'!F169))&amp;" "&amp;'Cbr elemendid'!G169&amp;REPT(" ",6-LEN('Cbr elemendid'!G169))&amp;" "&amp;'Cbr elemendid'!H169&amp;REPT(" ",13-LEN('Cbr elemendid'!H169))&amp;" "&amp;'Cbr elemendid'!I169&amp;REPT(" ",3-LEN('Cbr elemendid'!I169))&amp;" "&amp;'Cbr elemendid'!J169&amp;REPT(" ",6-LEN('Cbr elemendid'!J169)),IF(LEFT(A175,4)="QSO:","END-OF-LOG:",""))</f>
      </c>
    </row>
    <row r="178" ht="13.5">
      <c r="A178" s="5">
        <f>IF(LEN('ES Open logi'!E174)&gt;1,"QSO: "&amp;'Cbr elemendid'!A170&amp;REPT(" ",5-LEN('Cbr elemendid'!A170))&amp;" "&amp;'Cbr elemendid'!B170&amp;" "&amp;'Cbr elemendid'!C170&amp;" "&amp;'Cbr elemendid'!D170&amp;" "&amp;'Cbr elemendid'!E170&amp;REPT(" ",13-LEN('Cbr elemendid'!E170))&amp;" "&amp;'Cbr elemendid'!F170&amp;REPT(" ",3-LEN('Cbr elemendid'!F170))&amp;" "&amp;'Cbr elemendid'!G170&amp;REPT(" ",6-LEN('Cbr elemendid'!G170))&amp;" "&amp;'Cbr elemendid'!H170&amp;REPT(" ",13-LEN('Cbr elemendid'!H170))&amp;" "&amp;'Cbr elemendid'!I170&amp;REPT(" ",3-LEN('Cbr elemendid'!I170))&amp;" "&amp;'Cbr elemendid'!J170&amp;REPT(" ",6-LEN('Cbr elemendid'!J170)),IF(LEFT(A176,4)="QSO:","END-OF-LOG:",""))</f>
      </c>
    </row>
    <row r="179" ht="13.5">
      <c r="A179" s="5">
        <f>IF(LEN('ES Open logi'!E175)&gt;1,"QSO: "&amp;'Cbr elemendid'!A171&amp;REPT(" ",5-LEN('Cbr elemendid'!A171))&amp;" "&amp;'Cbr elemendid'!B171&amp;" "&amp;'Cbr elemendid'!C171&amp;" "&amp;'Cbr elemendid'!D171&amp;" "&amp;'Cbr elemendid'!E171&amp;REPT(" ",13-LEN('Cbr elemendid'!E171))&amp;" "&amp;'Cbr elemendid'!F171&amp;REPT(" ",3-LEN('Cbr elemendid'!F171))&amp;" "&amp;'Cbr elemendid'!G171&amp;REPT(" ",6-LEN('Cbr elemendid'!G171))&amp;" "&amp;'Cbr elemendid'!H171&amp;REPT(" ",13-LEN('Cbr elemendid'!H171))&amp;" "&amp;'Cbr elemendid'!I171&amp;REPT(" ",3-LEN('Cbr elemendid'!I171))&amp;" "&amp;'Cbr elemendid'!J171&amp;REPT(" ",6-LEN('Cbr elemendid'!J171)),IF(LEFT(A177,4)="QSO:","END-OF-LOG:",""))</f>
      </c>
    </row>
    <row r="180" ht="13.5">
      <c r="A180" s="5">
        <f>IF(LEN('ES Open logi'!E176)&gt;1,"QSO: "&amp;'Cbr elemendid'!A172&amp;REPT(" ",5-LEN('Cbr elemendid'!A172))&amp;" "&amp;'Cbr elemendid'!B172&amp;" "&amp;'Cbr elemendid'!C172&amp;" "&amp;'Cbr elemendid'!D172&amp;" "&amp;'Cbr elemendid'!E172&amp;REPT(" ",13-LEN('Cbr elemendid'!E172))&amp;" "&amp;'Cbr elemendid'!F172&amp;REPT(" ",3-LEN('Cbr elemendid'!F172))&amp;" "&amp;'Cbr elemendid'!G172&amp;REPT(" ",6-LEN('Cbr elemendid'!G172))&amp;" "&amp;'Cbr elemendid'!H172&amp;REPT(" ",13-LEN('Cbr elemendid'!H172))&amp;" "&amp;'Cbr elemendid'!I172&amp;REPT(" ",3-LEN('Cbr elemendid'!I172))&amp;" "&amp;'Cbr elemendid'!J172&amp;REPT(" ",6-LEN('Cbr elemendid'!J172)),IF(LEFT(A178,4)="QSO:","END-OF-LOG:",""))</f>
      </c>
    </row>
    <row r="181" ht="13.5">
      <c r="A181" s="5">
        <f>IF(LEN('ES Open logi'!E177)&gt;1,"QSO: "&amp;'Cbr elemendid'!A173&amp;REPT(" ",5-LEN('Cbr elemendid'!A173))&amp;" "&amp;'Cbr elemendid'!B173&amp;" "&amp;'Cbr elemendid'!C173&amp;" "&amp;'Cbr elemendid'!D173&amp;" "&amp;'Cbr elemendid'!E173&amp;REPT(" ",13-LEN('Cbr elemendid'!E173))&amp;" "&amp;'Cbr elemendid'!F173&amp;REPT(" ",3-LEN('Cbr elemendid'!F173))&amp;" "&amp;'Cbr elemendid'!G173&amp;REPT(" ",6-LEN('Cbr elemendid'!G173))&amp;" "&amp;'Cbr elemendid'!H173&amp;REPT(" ",13-LEN('Cbr elemendid'!H173))&amp;" "&amp;'Cbr elemendid'!I173&amp;REPT(" ",3-LEN('Cbr elemendid'!I173))&amp;" "&amp;'Cbr elemendid'!J173&amp;REPT(" ",6-LEN('Cbr elemendid'!J173)),IF(LEFT(A179,4)="QSO:","END-OF-LOG:",""))</f>
      </c>
    </row>
    <row r="182" ht="13.5">
      <c r="A182" s="5">
        <f>IF(LEN('ES Open logi'!E178)&gt;1,"QSO: "&amp;'Cbr elemendid'!A174&amp;REPT(" ",5-LEN('Cbr elemendid'!A174))&amp;" "&amp;'Cbr elemendid'!B174&amp;" "&amp;'Cbr elemendid'!C174&amp;" "&amp;'Cbr elemendid'!D174&amp;" "&amp;'Cbr elemendid'!E174&amp;REPT(" ",13-LEN('Cbr elemendid'!E174))&amp;" "&amp;'Cbr elemendid'!F174&amp;REPT(" ",3-LEN('Cbr elemendid'!F174))&amp;" "&amp;'Cbr elemendid'!G174&amp;REPT(" ",6-LEN('Cbr elemendid'!G174))&amp;" "&amp;'Cbr elemendid'!H174&amp;REPT(" ",13-LEN('Cbr elemendid'!H174))&amp;" "&amp;'Cbr elemendid'!I174&amp;REPT(" ",3-LEN('Cbr elemendid'!I174))&amp;" "&amp;'Cbr elemendid'!J174&amp;REPT(" ",6-LEN('Cbr elemendid'!J174)),IF(LEFT(A180,4)="QSO:","END-OF-LOG:",""))</f>
      </c>
    </row>
    <row r="183" ht="13.5">
      <c r="A183" s="5">
        <f>IF(LEN('ES Open logi'!E179)&gt;1,"QSO: "&amp;'Cbr elemendid'!A175&amp;REPT(" ",5-LEN('Cbr elemendid'!A175))&amp;" "&amp;'Cbr elemendid'!B175&amp;" "&amp;'Cbr elemendid'!C175&amp;" "&amp;'Cbr elemendid'!D175&amp;" "&amp;'Cbr elemendid'!E175&amp;REPT(" ",13-LEN('Cbr elemendid'!E175))&amp;" "&amp;'Cbr elemendid'!F175&amp;REPT(" ",3-LEN('Cbr elemendid'!F175))&amp;" "&amp;'Cbr elemendid'!G175&amp;REPT(" ",6-LEN('Cbr elemendid'!G175))&amp;" "&amp;'Cbr elemendid'!H175&amp;REPT(" ",13-LEN('Cbr elemendid'!H175))&amp;" "&amp;'Cbr elemendid'!I175&amp;REPT(" ",3-LEN('Cbr elemendid'!I175))&amp;" "&amp;'Cbr elemendid'!J175&amp;REPT(" ",6-LEN('Cbr elemendid'!J175)),IF(LEFT(A181,4)="QSO:","END-OF-LOG:",""))</f>
      </c>
    </row>
    <row r="184" ht="13.5">
      <c r="A184" s="5">
        <f>IF(LEN('ES Open logi'!E180)&gt;1,"QSO: "&amp;'Cbr elemendid'!A176&amp;REPT(" ",5-LEN('Cbr elemendid'!A176))&amp;" "&amp;'Cbr elemendid'!B176&amp;" "&amp;'Cbr elemendid'!C176&amp;" "&amp;'Cbr elemendid'!D176&amp;" "&amp;'Cbr elemendid'!E176&amp;REPT(" ",13-LEN('Cbr elemendid'!E176))&amp;" "&amp;'Cbr elemendid'!F176&amp;REPT(" ",3-LEN('Cbr elemendid'!F176))&amp;" "&amp;'Cbr elemendid'!G176&amp;REPT(" ",6-LEN('Cbr elemendid'!G176))&amp;" "&amp;'Cbr elemendid'!H176&amp;REPT(" ",13-LEN('Cbr elemendid'!H176))&amp;" "&amp;'Cbr elemendid'!I176&amp;REPT(" ",3-LEN('Cbr elemendid'!I176))&amp;" "&amp;'Cbr elemendid'!J176&amp;REPT(" ",6-LEN('Cbr elemendid'!J176)),IF(LEFT(A182,4)="QSO:","END-OF-LOG:",""))</f>
      </c>
    </row>
    <row r="185" ht="13.5">
      <c r="A185" s="5">
        <f>IF(LEN('ES Open logi'!E181)&gt;1,"QSO: "&amp;'Cbr elemendid'!A177&amp;REPT(" ",5-LEN('Cbr elemendid'!A177))&amp;" "&amp;'Cbr elemendid'!B177&amp;" "&amp;'Cbr elemendid'!C177&amp;" "&amp;'Cbr elemendid'!D177&amp;" "&amp;'Cbr elemendid'!E177&amp;REPT(" ",13-LEN('Cbr elemendid'!E177))&amp;" "&amp;'Cbr elemendid'!F177&amp;REPT(" ",3-LEN('Cbr elemendid'!F177))&amp;" "&amp;'Cbr elemendid'!G177&amp;REPT(" ",6-LEN('Cbr elemendid'!G177))&amp;" "&amp;'Cbr elemendid'!H177&amp;REPT(" ",13-LEN('Cbr elemendid'!H177))&amp;" "&amp;'Cbr elemendid'!I177&amp;REPT(" ",3-LEN('Cbr elemendid'!I177))&amp;" "&amp;'Cbr elemendid'!J177&amp;REPT(" ",6-LEN('Cbr elemendid'!J177)),IF(LEFT(A183,4)="QSO:","END-OF-LOG:",""))</f>
      </c>
    </row>
    <row r="186" ht="13.5">
      <c r="A186" s="5">
        <f>IF(LEN('ES Open logi'!E182)&gt;1,"QSO: "&amp;'Cbr elemendid'!A178&amp;REPT(" ",5-LEN('Cbr elemendid'!A178))&amp;" "&amp;'Cbr elemendid'!B178&amp;" "&amp;'Cbr elemendid'!C178&amp;" "&amp;'Cbr elemendid'!D178&amp;" "&amp;'Cbr elemendid'!E178&amp;REPT(" ",13-LEN('Cbr elemendid'!E178))&amp;" "&amp;'Cbr elemendid'!F178&amp;REPT(" ",3-LEN('Cbr elemendid'!F178))&amp;" "&amp;'Cbr elemendid'!G178&amp;REPT(" ",6-LEN('Cbr elemendid'!G178))&amp;" "&amp;'Cbr elemendid'!H178&amp;REPT(" ",13-LEN('Cbr elemendid'!H178))&amp;" "&amp;'Cbr elemendid'!I178&amp;REPT(" ",3-LEN('Cbr elemendid'!I178))&amp;" "&amp;'Cbr elemendid'!J178&amp;REPT(" ",6-LEN('Cbr elemendid'!J178)),IF(LEFT(A184,4)="QSO:","END-OF-LOG:",""))</f>
      </c>
    </row>
    <row r="187" ht="13.5">
      <c r="A187" s="5">
        <f>IF(LEN('ES Open logi'!E183)&gt;1,"QSO: "&amp;'Cbr elemendid'!A179&amp;REPT(" ",5-LEN('Cbr elemendid'!A179))&amp;" "&amp;'Cbr elemendid'!B179&amp;" "&amp;'Cbr elemendid'!C179&amp;" "&amp;'Cbr elemendid'!D179&amp;" "&amp;'Cbr elemendid'!E179&amp;REPT(" ",13-LEN('Cbr elemendid'!E179))&amp;" "&amp;'Cbr elemendid'!F179&amp;REPT(" ",3-LEN('Cbr elemendid'!F179))&amp;" "&amp;'Cbr elemendid'!G179&amp;REPT(" ",6-LEN('Cbr elemendid'!G179))&amp;" "&amp;'Cbr elemendid'!H179&amp;REPT(" ",13-LEN('Cbr elemendid'!H179))&amp;" "&amp;'Cbr elemendid'!I179&amp;REPT(" ",3-LEN('Cbr elemendid'!I179))&amp;" "&amp;'Cbr elemendid'!J179&amp;REPT(" ",6-LEN('Cbr elemendid'!J179)),IF(LEFT(A185,4)="QSO:","END-OF-LOG:",""))</f>
      </c>
    </row>
    <row r="188" ht="13.5">
      <c r="A188" s="5">
        <f>IF(LEN('ES Open logi'!E184)&gt;1,"QSO: "&amp;'Cbr elemendid'!A180&amp;REPT(" ",5-LEN('Cbr elemendid'!A180))&amp;" "&amp;'Cbr elemendid'!B180&amp;" "&amp;'Cbr elemendid'!C180&amp;" "&amp;'Cbr elemendid'!D180&amp;" "&amp;'Cbr elemendid'!E180&amp;REPT(" ",13-LEN('Cbr elemendid'!E180))&amp;" "&amp;'Cbr elemendid'!F180&amp;REPT(" ",3-LEN('Cbr elemendid'!F180))&amp;" "&amp;'Cbr elemendid'!G180&amp;REPT(" ",6-LEN('Cbr elemendid'!G180))&amp;" "&amp;'Cbr elemendid'!H180&amp;REPT(" ",13-LEN('Cbr elemendid'!H180))&amp;" "&amp;'Cbr elemendid'!I180&amp;REPT(" ",3-LEN('Cbr elemendid'!I180))&amp;" "&amp;'Cbr elemendid'!J180&amp;REPT(" ",6-LEN('Cbr elemendid'!J180)),IF(LEFT(A186,4)="QSO:","END-OF-LOG:",""))</f>
      </c>
    </row>
    <row r="189" ht="13.5">
      <c r="A189" s="5">
        <f>IF(LEN('ES Open logi'!E185)&gt;1,"QSO: "&amp;'Cbr elemendid'!A181&amp;REPT(" ",5-LEN('Cbr elemendid'!A181))&amp;" "&amp;'Cbr elemendid'!B181&amp;" "&amp;'Cbr elemendid'!C181&amp;" "&amp;'Cbr elemendid'!D181&amp;" "&amp;'Cbr elemendid'!E181&amp;REPT(" ",13-LEN('Cbr elemendid'!E181))&amp;" "&amp;'Cbr elemendid'!F181&amp;REPT(" ",3-LEN('Cbr elemendid'!F181))&amp;" "&amp;'Cbr elemendid'!G181&amp;REPT(" ",6-LEN('Cbr elemendid'!G181))&amp;" "&amp;'Cbr elemendid'!H181&amp;REPT(" ",13-LEN('Cbr elemendid'!H181))&amp;" "&amp;'Cbr elemendid'!I181&amp;REPT(" ",3-LEN('Cbr elemendid'!I181))&amp;" "&amp;'Cbr elemendid'!J181&amp;REPT(" ",6-LEN('Cbr elemendid'!J181)),IF(LEFT(A187,4)="QSO:","END-OF-LOG:",""))</f>
      </c>
    </row>
    <row r="190" ht="13.5">
      <c r="A190" s="5">
        <f>IF(LEN('ES Open logi'!E186)&gt;1,"QSO: "&amp;'Cbr elemendid'!A182&amp;REPT(" ",5-LEN('Cbr elemendid'!A182))&amp;" "&amp;'Cbr elemendid'!B182&amp;" "&amp;'Cbr elemendid'!C182&amp;" "&amp;'Cbr elemendid'!D182&amp;" "&amp;'Cbr elemendid'!E182&amp;REPT(" ",13-LEN('Cbr elemendid'!E182))&amp;" "&amp;'Cbr elemendid'!F182&amp;REPT(" ",3-LEN('Cbr elemendid'!F182))&amp;" "&amp;'Cbr elemendid'!G182&amp;REPT(" ",6-LEN('Cbr elemendid'!G182))&amp;" "&amp;'Cbr elemendid'!H182&amp;REPT(" ",13-LEN('Cbr elemendid'!H182))&amp;" "&amp;'Cbr elemendid'!I182&amp;REPT(" ",3-LEN('Cbr elemendid'!I182))&amp;" "&amp;'Cbr elemendid'!J182&amp;REPT(" ",6-LEN('Cbr elemendid'!J182)),IF(LEFT(A188,4)="QSO:","END-OF-LOG:",""))</f>
      </c>
    </row>
    <row r="191" ht="13.5">
      <c r="A191" s="5">
        <f>IF(LEN('ES Open logi'!E187)&gt;1,"QSO: "&amp;'Cbr elemendid'!A183&amp;REPT(" ",5-LEN('Cbr elemendid'!A183))&amp;" "&amp;'Cbr elemendid'!B183&amp;" "&amp;'Cbr elemendid'!C183&amp;" "&amp;'Cbr elemendid'!D183&amp;" "&amp;'Cbr elemendid'!E183&amp;REPT(" ",13-LEN('Cbr elemendid'!E183))&amp;" "&amp;'Cbr elemendid'!F183&amp;REPT(" ",3-LEN('Cbr elemendid'!F183))&amp;" "&amp;'Cbr elemendid'!G183&amp;REPT(" ",6-LEN('Cbr elemendid'!G183))&amp;" "&amp;'Cbr elemendid'!H183&amp;REPT(" ",13-LEN('Cbr elemendid'!H183))&amp;" "&amp;'Cbr elemendid'!I183&amp;REPT(" ",3-LEN('Cbr elemendid'!I183))&amp;" "&amp;'Cbr elemendid'!J183&amp;REPT(" ",6-LEN('Cbr elemendid'!J183)),IF(LEFT(A189,4)="QSO:","END-OF-LOG:",""))</f>
      </c>
    </row>
    <row r="192" ht="13.5">
      <c r="A192" s="5">
        <f>IF(LEN('ES Open logi'!E188)&gt;1,"QSO: "&amp;'Cbr elemendid'!A184&amp;REPT(" ",5-LEN('Cbr elemendid'!A184))&amp;" "&amp;'Cbr elemendid'!B184&amp;" "&amp;'Cbr elemendid'!C184&amp;" "&amp;'Cbr elemendid'!D184&amp;" "&amp;'Cbr elemendid'!E184&amp;REPT(" ",13-LEN('Cbr elemendid'!E184))&amp;" "&amp;'Cbr elemendid'!F184&amp;REPT(" ",3-LEN('Cbr elemendid'!F184))&amp;" "&amp;'Cbr elemendid'!G184&amp;REPT(" ",6-LEN('Cbr elemendid'!G184))&amp;" "&amp;'Cbr elemendid'!H184&amp;REPT(" ",13-LEN('Cbr elemendid'!H184))&amp;" "&amp;'Cbr elemendid'!I184&amp;REPT(" ",3-LEN('Cbr elemendid'!I184))&amp;" "&amp;'Cbr elemendid'!J184&amp;REPT(" ",6-LEN('Cbr elemendid'!J184)),IF(LEFT(A190,4)="QSO:","END-OF-LOG:",""))</f>
      </c>
    </row>
    <row r="193" ht="13.5">
      <c r="A193" s="5">
        <f>IF(LEN('ES Open logi'!E189)&gt;1,"QSO: "&amp;'Cbr elemendid'!A185&amp;REPT(" ",5-LEN('Cbr elemendid'!A185))&amp;" "&amp;'Cbr elemendid'!B185&amp;" "&amp;'Cbr elemendid'!C185&amp;" "&amp;'Cbr elemendid'!D185&amp;" "&amp;'Cbr elemendid'!E185&amp;REPT(" ",13-LEN('Cbr elemendid'!E185))&amp;" "&amp;'Cbr elemendid'!F185&amp;REPT(" ",3-LEN('Cbr elemendid'!F185))&amp;" "&amp;'Cbr elemendid'!G185&amp;REPT(" ",6-LEN('Cbr elemendid'!G185))&amp;" "&amp;'Cbr elemendid'!H185&amp;REPT(" ",13-LEN('Cbr elemendid'!H185))&amp;" "&amp;'Cbr elemendid'!I185&amp;REPT(" ",3-LEN('Cbr elemendid'!I185))&amp;" "&amp;'Cbr elemendid'!J185&amp;REPT(" ",6-LEN('Cbr elemendid'!J185)),IF(LEFT(A191,4)="QSO:","END-OF-LOG:",""))</f>
      </c>
    </row>
    <row r="194" ht="13.5">
      <c r="A194" s="5">
        <f>IF(LEN('ES Open logi'!E190)&gt;1,"QSO: "&amp;'Cbr elemendid'!A186&amp;REPT(" ",5-LEN('Cbr elemendid'!A186))&amp;" "&amp;'Cbr elemendid'!B186&amp;" "&amp;'Cbr elemendid'!C186&amp;" "&amp;'Cbr elemendid'!D186&amp;" "&amp;'Cbr elemendid'!E186&amp;REPT(" ",13-LEN('Cbr elemendid'!E186))&amp;" "&amp;'Cbr elemendid'!F186&amp;REPT(" ",3-LEN('Cbr elemendid'!F186))&amp;" "&amp;'Cbr elemendid'!G186&amp;REPT(" ",6-LEN('Cbr elemendid'!G186))&amp;" "&amp;'Cbr elemendid'!H186&amp;REPT(" ",13-LEN('Cbr elemendid'!H186))&amp;" "&amp;'Cbr elemendid'!I186&amp;REPT(" ",3-LEN('Cbr elemendid'!I186))&amp;" "&amp;'Cbr elemendid'!J186&amp;REPT(" ",6-LEN('Cbr elemendid'!J186)),IF(LEFT(A192,4)="QSO:","END-OF-LOG:",""))</f>
      </c>
    </row>
    <row r="195" ht="13.5">
      <c r="A195" s="5">
        <f>IF(LEN('ES Open logi'!E191)&gt;1,"QSO: "&amp;'Cbr elemendid'!A187&amp;REPT(" ",5-LEN('Cbr elemendid'!A187))&amp;" "&amp;'Cbr elemendid'!B187&amp;" "&amp;'Cbr elemendid'!C187&amp;" "&amp;'Cbr elemendid'!D187&amp;" "&amp;'Cbr elemendid'!E187&amp;REPT(" ",13-LEN('Cbr elemendid'!E187))&amp;" "&amp;'Cbr elemendid'!F187&amp;REPT(" ",3-LEN('Cbr elemendid'!F187))&amp;" "&amp;'Cbr elemendid'!G187&amp;REPT(" ",6-LEN('Cbr elemendid'!G187))&amp;" "&amp;'Cbr elemendid'!H187&amp;REPT(" ",13-LEN('Cbr elemendid'!H187))&amp;" "&amp;'Cbr elemendid'!I187&amp;REPT(" ",3-LEN('Cbr elemendid'!I187))&amp;" "&amp;'Cbr elemendid'!J187&amp;REPT(" ",6-LEN('Cbr elemendid'!J187)),IF(LEFT(A193,4)="QSO:","END-OF-LOG:",""))</f>
      </c>
    </row>
    <row r="196" ht="13.5">
      <c r="A196" s="5">
        <f>IF(LEN('ES Open logi'!E192)&gt;1,"QSO: "&amp;'Cbr elemendid'!A188&amp;REPT(" ",5-LEN('Cbr elemendid'!A188))&amp;" "&amp;'Cbr elemendid'!B188&amp;" "&amp;'Cbr elemendid'!C188&amp;" "&amp;'Cbr elemendid'!D188&amp;" "&amp;'Cbr elemendid'!E188&amp;REPT(" ",13-LEN('Cbr elemendid'!E188))&amp;" "&amp;'Cbr elemendid'!F188&amp;REPT(" ",3-LEN('Cbr elemendid'!F188))&amp;" "&amp;'Cbr elemendid'!G188&amp;REPT(" ",6-LEN('Cbr elemendid'!G188))&amp;" "&amp;'Cbr elemendid'!H188&amp;REPT(" ",13-LEN('Cbr elemendid'!H188))&amp;" "&amp;'Cbr elemendid'!I188&amp;REPT(" ",3-LEN('Cbr elemendid'!I188))&amp;" "&amp;'Cbr elemendid'!J188&amp;REPT(" ",6-LEN('Cbr elemendid'!J188)),IF(LEFT(A194,4)="QSO:","END-OF-LOG:",""))</f>
      </c>
    </row>
    <row r="197" ht="13.5">
      <c r="A197" s="5">
        <f>IF(LEN('ES Open logi'!E193)&gt;1,"QSO: "&amp;'Cbr elemendid'!A189&amp;REPT(" ",5-LEN('Cbr elemendid'!A189))&amp;" "&amp;'Cbr elemendid'!B189&amp;" "&amp;'Cbr elemendid'!C189&amp;" "&amp;'Cbr elemendid'!D189&amp;" "&amp;'Cbr elemendid'!E189&amp;REPT(" ",13-LEN('Cbr elemendid'!E189))&amp;" "&amp;'Cbr elemendid'!F189&amp;REPT(" ",3-LEN('Cbr elemendid'!F189))&amp;" "&amp;'Cbr elemendid'!G189&amp;REPT(" ",6-LEN('Cbr elemendid'!G189))&amp;" "&amp;'Cbr elemendid'!H189&amp;REPT(" ",13-LEN('Cbr elemendid'!H189))&amp;" "&amp;'Cbr elemendid'!I189&amp;REPT(" ",3-LEN('Cbr elemendid'!I189))&amp;" "&amp;'Cbr elemendid'!J189&amp;REPT(" ",6-LEN('Cbr elemendid'!J189)),IF(LEFT(A195,4)="QSO:","END-OF-LOG:",""))</f>
      </c>
    </row>
    <row r="198" ht="13.5">
      <c r="A198" s="5">
        <f>IF(LEN('ES Open logi'!E194)&gt;1,"QSO: "&amp;'Cbr elemendid'!A190&amp;REPT(" ",5-LEN('Cbr elemendid'!A190))&amp;" "&amp;'Cbr elemendid'!B190&amp;" "&amp;'Cbr elemendid'!C190&amp;" "&amp;'Cbr elemendid'!D190&amp;" "&amp;'Cbr elemendid'!E190&amp;REPT(" ",13-LEN('Cbr elemendid'!E190))&amp;" "&amp;'Cbr elemendid'!F190&amp;REPT(" ",3-LEN('Cbr elemendid'!F190))&amp;" "&amp;'Cbr elemendid'!G190&amp;REPT(" ",6-LEN('Cbr elemendid'!G190))&amp;" "&amp;'Cbr elemendid'!H190&amp;REPT(" ",13-LEN('Cbr elemendid'!H190))&amp;" "&amp;'Cbr elemendid'!I190&amp;REPT(" ",3-LEN('Cbr elemendid'!I190))&amp;" "&amp;'Cbr elemendid'!J190&amp;REPT(" ",6-LEN('Cbr elemendid'!J190)),IF(LEFT(A196,4)="QSO:","END-OF-LOG:",""))</f>
      </c>
    </row>
    <row r="199" ht="13.5">
      <c r="A199" s="5">
        <f>IF(LEN('ES Open logi'!E195)&gt;1,"QSO: "&amp;'Cbr elemendid'!A191&amp;REPT(" ",5-LEN('Cbr elemendid'!A191))&amp;" "&amp;'Cbr elemendid'!B191&amp;" "&amp;'Cbr elemendid'!C191&amp;" "&amp;'Cbr elemendid'!D191&amp;" "&amp;'Cbr elemendid'!E191&amp;REPT(" ",13-LEN('Cbr elemendid'!E191))&amp;" "&amp;'Cbr elemendid'!F191&amp;REPT(" ",3-LEN('Cbr elemendid'!F191))&amp;" "&amp;'Cbr elemendid'!G191&amp;REPT(" ",6-LEN('Cbr elemendid'!G191))&amp;" "&amp;'Cbr elemendid'!H191&amp;REPT(" ",13-LEN('Cbr elemendid'!H191))&amp;" "&amp;'Cbr elemendid'!I191&amp;REPT(" ",3-LEN('Cbr elemendid'!I191))&amp;" "&amp;'Cbr elemendid'!J191&amp;REPT(" ",6-LEN('Cbr elemendid'!J191)),IF(LEFT(A197,4)="QSO:","END-OF-LOG:",""))</f>
      </c>
    </row>
    <row r="200" ht="13.5">
      <c r="A200" s="5">
        <f>IF(LEN('ES Open logi'!E196)&gt;1,"QSO: "&amp;'Cbr elemendid'!A192&amp;REPT(" ",5-LEN('Cbr elemendid'!A192))&amp;" "&amp;'Cbr elemendid'!B192&amp;" "&amp;'Cbr elemendid'!C192&amp;" "&amp;'Cbr elemendid'!D192&amp;" "&amp;'Cbr elemendid'!E192&amp;REPT(" ",13-LEN('Cbr elemendid'!E192))&amp;" "&amp;'Cbr elemendid'!F192&amp;REPT(" ",3-LEN('Cbr elemendid'!F192))&amp;" "&amp;'Cbr elemendid'!G192&amp;REPT(" ",6-LEN('Cbr elemendid'!G192))&amp;" "&amp;'Cbr elemendid'!H192&amp;REPT(" ",13-LEN('Cbr elemendid'!H192))&amp;" "&amp;'Cbr elemendid'!I192&amp;REPT(" ",3-LEN('Cbr elemendid'!I192))&amp;" "&amp;'Cbr elemendid'!J192&amp;REPT(" ",6-LEN('Cbr elemendid'!J192)),IF(LEFT(A198,4)="QSO:","END-OF-LOG:",""))</f>
      </c>
    </row>
    <row r="201" ht="13.5">
      <c r="A201" s="5">
        <f>IF(LEN('ES Open logi'!E197)&gt;1,"QSO: "&amp;'Cbr elemendid'!A193&amp;REPT(" ",5-LEN('Cbr elemendid'!A193))&amp;" "&amp;'Cbr elemendid'!B193&amp;" "&amp;'Cbr elemendid'!C193&amp;" "&amp;'Cbr elemendid'!D193&amp;" "&amp;'Cbr elemendid'!E193&amp;REPT(" ",13-LEN('Cbr elemendid'!E193))&amp;" "&amp;'Cbr elemendid'!F193&amp;REPT(" ",3-LEN('Cbr elemendid'!F193))&amp;" "&amp;'Cbr elemendid'!G193&amp;REPT(" ",6-LEN('Cbr elemendid'!G193))&amp;" "&amp;'Cbr elemendid'!H193&amp;REPT(" ",13-LEN('Cbr elemendid'!H193))&amp;" "&amp;'Cbr elemendid'!I193&amp;REPT(" ",3-LEN('Cbr elemendid'!I193))&amp;" "&amp;'Cbr elemendid'!J193&amp;REPT(" ",6-LEN('Cbr elemendid'!J193)),IF(LEFT(A199,4)="QSO:","END-OF-LOG:",""))</f>
      </c>
    </row>
    <row r="202" ht="13.5">
      <c r="A202" s="5">
        <f>IF(LEN('ES Open logi'!E198)&gt;1,"QSO: "&amp;'Cbr elemendid'!A194&amp;REPT(" ",5-LEN('Cbr elemendid'!A194))&amp;" "&amp;'Cbr elemendid'!B194&amp;" "&amp;'Cbr elemendid'!C194&amp;" "&amp;'Cbr elemendid'!D194&amp;" "&amp;'Cbr elemendid'!E194&amp;REPT(" ",13-LEN('Cbr elemendid'!E194))&amp;" "&amp;'Cbr elemendid'!F194&amp;REPT(" ",3-LEN('Cbr elemendid'!F194))&amp;" "&amp;'Cbr elemendid'!G194&amp;REPT(" ",6-LEN('Cbr elemendid'!G194))&amp;" "&amp;'Cbr elemendid'!H194&amp;REPT(" ",13-LEN('Cbr elemendid'!H194))&amp;" "&amp;'Cbr elemendid'!I194&amp;REPT(" ",3-LEN('Cbr elemendid'!I194))&amp;" "&amp;'Cbr elemendid'!J194&amp;REPT(" ",6-LEN('Cbr elemendid'!J194)),IF(LEFT(A200,4)="QSO:","END-OF-LOG:",""))</f>
      </c>
    </row>
    <row r="203" ht="13.5">
      <c r="A203" s="5">
        <f>IF(LEN('ES Open logi'!E199)&gt;1,"QSO: "&amp;'Cbr elemendid'!A195&amp;REPT(" ",5-LEN('Cbr elemendid'!A195))&amp;" "&amp;'Cbr elemendid'!B195&amp;" "&amp;'Cbr elemendid'!C195&amp;" "&amp;'Cbr elemendid'!D195&amp;" "&amp;'Cbr elemendid'!E195&amp;REPT(" ",13-LEN('Cbr elemendid'!E195))&amp;" "&amp;'Cbr elemendid'!F195&amp;REPT(" ",3-LEN('Cbr elemendid'!F195))&amp;" "&amp;'Cbr elemendid'!G195&amp;REPT(" ",6-LEN('Cbr elemendid'!G195))&amp;" "&amp;'Cbr elemendid'!H195&amp;REPT(" ",13-LEN('Cbr elemendid'!H195))&amp;" "&amp;'Cbr elemendid'!I195&amp;REPT(" ",3-LEN('Cbr elemendid'!I195))&amp;" "&amp;'Cbr elemendid'!J195&amp;REPT(" ",6-LEN('Cbr elemendid'!J195)),IF(LEFT(A201,4)="QSO:","END-OF-LOG:",""))</f>
      </c>
    </row>
    <row r="204" ht="13.5">
      <c r="A204" s="5">
        <f>IF(LEN('ES Open logi'!E200)&gt;1,"QSO: "&amp;'Cbr elemendid'!A196&amp;REPT(" ",5-LEN('Cbr elemendid'!A196))&amp;" "&amp;'Cbr elemendid'!B196&amp;" "&amp;'Cbr elemendid'!C196&amp;" "&amp;'Cbr elemendid'!D196&amp;" "&amp;'Cbr elemendid'!E196&amp;REPT(" ",13-LEN('Cbr elemendid'!E196))&amp;" "&amp;'Cbr elemendid'!F196&amp;REPT(" ",3-LEN('Cbr elemendid'!F196))&amp;" "&amp;'Cbr elemendid'!G196&amp;REPT(" ",6-LEN('Cbr elemendid'!G196))&amp;" "&amp;'Cbr elemendid'!H196&amp;REPT(" ",13-LEN('Cbr elemendid'!H196))&amp;" "&amp;'Cbr elemendid'!I196&amp;REPT(" ",3-LEN('Cbr elemendid'!I196))&amp;" "&amp;'Cbr elemendid'!J196&amp;REPT(" ",6-LEN('Cbr elemendid'!J196)),IF(LEFT(A202,4)="QSO:","END-OF-LOG:",""))</f>
      </c>
    </row>
    <row r="205" ht="13.5">
      <c r="A205" s="5">
        <f>IF(LEN('ES Open logi'!E201)&gt;1,"QSO: "&amp;'Cbr elemendid'!A197&amp;REPT(" ",5-LEN('Cbr elemendid'!A197))&amp;" "&amp;'Cbr elemendid'!B197&amp;" "&amp;'Cbr elemendid'!C197&amp;" "&amp;'Cbr elemendid'!D197&amp;" "&amp;'Cbr elemendid'!E197&amp;REPT(" ",13-LEN('Cbr elemendid'!E197))&amp;" "&amp;'Cbr elemendid'!F197&amp;REPT(" ",3-LEN('Cbr elemendid'!F197))&amp;" "&amp;'Cbr elemendid'!G197&amp;REPT(" ",6-LEN('Cbr elemendid'!G197))&amp;" "&amp;'Cbr elemendid'!H197&amp;REPT(" ",13-LEN('Cbr elemendid'!H197))&amp;" "&amp;'Cbr elemendid'!I197&amp;REPT(" ",3-LEN('Cbr elemendid'!I197))&amp;" "&amp;'Cbr elemendid'!J197&amp;REPT(" ",6-LEN('Cbr elemendid'!J197)),IF(LEFT(A203,4)="QSO:","END-OF-LOG:",""))</f>
      </c>
    </row>
    <row r="206" ht="13.5">
      <c r="A206" s="5">
        <f>IF(LEN('ES Open logi'!E202)&gt;1,"QSO: "&amp;'Cbr elemendid'!A198&amp;REPT(" ",5-LEN('Cbr elemendid'!A198))&amp;" "&amp;'Cbr elemendid'!B198&amp;" "&amp;'Cbr elemendid'!C198&amp;" "&amp;'Cbr elemendid'!D198&amp;" "&amp;'Cbr elemendid'!E198&amp;REPT(" ",13-LEN('Cbr elemendid'!E198))&amp;" "&amp;'Cbr elemendid'!F198&amp;REPT(" ",3-LEN('Cbr elemendid'!F198))&amp;" "&amp;'Cbr elemendid'!G198&amp;REPT(" ",6-LEN('Cbr elemendid'!G198))&amp;" "&amp;'Cbr elemendid'!H198&amp;REPT(" ",13-LEN('Cbr elemendid'!H198))&amp;" "&amp;'Cbr elemendid'!I198&amp;REPT(" ",3-LEN('Cbr elemendid'!I198))&amp;" "&amp;'Cbr elemendid'!J198&amp;REPT(" ",6-LEN('Cbr elemendid'!J198)),IF(LEFT(A204,4)="QSO:","END-OF-LOG:",""))</f>
      </c>
    </row>
    <row r="207" ht="13.5">
      <c r="A207" s="5">
        <f>IF(LEN('ES Open logi'!E203)&gt;1,"QSO: "&amp;'Cbr elemendid'!A199&amp;REPT(" ",5-LEN('Cbr elemendid'!A199))&amp;" "&amp;'Cbr elemendid'!B199&amp;" "&amp;'Cbr elemendid'!C199&amp;" "&amp;'Cbr elemendid'!D199&amp;" "&amp;'Cbr elemendid'!E199&amp;REPT(" ",13-LEN('Cbr elemendid'!E199))&amp;" "&amp;'Cbr elemendid'!F199&amp;REPT(" ",3-LEN('Cbr elemendid'!F199))&amp;" "&amp;'Cbr elemendid'!G199&amp;REPT(" ",6-LEN('Cbr elemendid'!G199))&amp;" "&amp;'Cbr elemendid'!H199&amp;REPT(" ",13-LEN('Cbr elemendid'!H199))&amp;" "&amp;'Cbr elemendid'!I199&amp;REPT(" ",3-LEN('Cbr elemendid'!I199))&amp;" "&amp;'Cbr elemendid'!J199&amp;REPT(" ",6-LEN('Cbr elemendid'!J199)),IF(LEFT(A205,4)="QSO:","END-OF-LOG:",""))</f>
      </c>
    </row>
    <row r="208" ht="13.5">
      <c r="A208" s="5">
        <f>IF(LEN('ES Open logi'!E204)&gt;1,"QSO: "&amp;'Cbr elemendid'!A200&amp;REPT(" ",5-LEN('Cbr elemendid'!A200))&amp;" "&amp;'Cbr elemendid'!B200&amp;" "&amp;'Cbr elemendid'!C200&amp;" "&amp;'Cbr elemendid'!D200&amp;" "&amp;'Cbr elemendid'!E200&amp;REPT(" ",13-LEN('Cbr elemendid'!E200))&amp;" "&amp;'Cbr elemendid'!F200&amp;REPT(" ",3-LEN('Cbr elemendid'!F200))&amp;" "&amp;'Cbr elemendid'!G200&amp;REPT(" ",6-LEN('Cbr elemendid'!G200))&amp;" "&amp;'Cbr elemendid'!H200&amp;REPT(" ",13-LEN('Cbr elemendid'!H200))&amp;" "&amp;'Cbr elemendid'!I200&amp;REPT(" ",3-LEN('Cbr elemendid'!I200))&amp;" "&amp;'Cbr elemendid'!J200&amp;REPT(" ",6-LEN('Cbr elemendid'!J200)),IF(LEFT(A206,4)="QSO:","END-OF-LOG:",""))</f>
      </c>
    </row>
    <row r="209" ht="13.5">
      <c r="A209" s="5">
        <f>IF(LEN('ES Open logi'!E205)&gt;1,"QSO: "&amp;'Cbr elemendid'!A201&amp;REPT(" ",5-LEN('Cbr elemendid'!A201))&amp;" "&amp;'Cbr elemendid'!B201&amp;" "&amp;'Cbr elemendid'!C201&amp;" "&amp;'Cbr elemendid'!D201&amp;" "&amp;'Cbr elemendid'!E201&amp;REPT(" ",13-LEN('Cbr elemendid'!E201))&amp;" "&amp;'Cbr elemendid'!F201&amp;REPT(" ",3-LEN('Cbr elemendid'!F201))&amp;" "&amp;'Cbr elemendid'!G201&amp;REPT(" ",6-LEN('Cbr elemendid'!G201))&amp;" "&amp;'Cbr elemendid'!H201&amp;REPT(" ",13-LEN('Cbr elemendid'!H201))&amp;" "&amp;'Cbr elemendid'!I201&amp;REPT(" ",3-LEN('Cbr elemendid'!I201))&amp;" "&amp;'Cbr elemendid'!J201&amp;REPT(" ",6-LEN('Cbr elemendid'!J201)),IF(LEFT(A207,4)="QSO:","END-OF-LOG:",""))</f>
      </c>
    </row>
    <row r="210" ht="13.5">
      <c r="A210" s="5">
        <f>IF(LEN('ES Open logi'!E206)&gt;1,"QSO: "&amp;'Cbr elemendid'!A202&amp;REPT(" ",5-LEN('Cbr elemendid'!A202))&amp;" "&amp;'Cbr elemendid'!B202&amp;" "&amp;'Cbr elemendid'!C202&amp;" "&amp;'Cbr elemendid'!D202&amp;" "&amp;'Cbr elemendid'!E202&amp;REPT(" ",13-LEN('Cbr elemendid'!E202))&amp;" "&amp;'Cbr elemendid'!F202&amp;REPT(" ",3-LEN('Cbr elemendid'!F202))&amp;" "&amp;'Cbr elemendid'!G202&amp;REPT(" ",6-LEN('Cbr elemendid'!G202))&amp;" "&amp;'Cbr elemendid'!H202&amp;REPT(" ",13-LEN('Cbr elemendid'!H202))&amp;" "&amp;'Cbr elemendid'!I202&amp;REPT(" ",3-LEN('Cbr elemendid'!I202))&amp;" "&amp;'Cbr elemendid'!J202&amp;REPT(" ",6-LEN('Cbr elemendid'!J202)),IF(LEFT(A208,4)="QSO:","END-OF-LOG:",""))</f>
      </c>
    </row>
    <row r="211" ht="13.5">
      <c r="A211" s="5">
        <f>IF(LEN('ES Open logi'!E207)&gt;1,"QSO: "&amp;'Cbr elemendid'!A203&amp;REPT(" ",5-LEN('Cbr elemendid'!A203))&amp;" "&amp;'Cbr elemendid'!B203&amp;" "&amp;'Cbr elemendid'!C203&amp;" "&amp;'Cbr elemendid'!D203&amp;" "&amp;'Cbr elemendid'!E203&amp;REPT(" ",13-LEN('Cbr elemendid'!E203))&amp;" "&amp;'Cbr elemendid'!F203&amp;REPT(" ",3-LEN('Cbr elemendid'!F203))&amp;" "&amp;'Cbr elemendid'!G203&amp;REPT(" ",6-LEN('Cbr elemendid'!G203))&amp;" "&amp;'Cbr elemendid'!H203&amp;REPT(" ",13-LEN('Cbr elemendid'!H203))&amp;" "&amp;'Cbr elemendid'!I203&amp;REPT(" ",3-LEN('Cbr elemendid'!I203))&amp;" "&amp;'Cbr elemendid'!J203&amp;REPT(" ",6-LEN('Cbr elemendid'!J203)),IF(LEFT(A209,4)="QSO:","END-OF-LOG:",""))</f>
      </c>
    </row>
    <row r="212" ht="13.5">
      <c r="A212" s="5">
        <f>IF(LEN('ES Open logi'!E208)&gt;1,"QSO: "&amp;'Cbr elemendid'!A204&amp;REPT(" ",5-LEN('Cbr elemendid'!A204))&amp;" "&amp;'Cbr elemendid'!B204&amp;" "&amp;'Cbr elemendid'!C204&amp;" "&amp;'Cbr elemendid'!D204&amp;" "&amp;'Cbr elemendid'!E204&amp;REPT(" ",13-LEN('Cbr elemendid'!E204))&amp;" "&amp;'Cbr elemendid'!F204&amp;REPT(" ",3-LEN('Cbr elemendid'!F204))&amp;" "&amp;'Cbr elemendid'!G204&amp;REPT(" ",6-LEN('Cbr elemendid'!G204))&amp;" "&amp;'Cbr elemendid'!H204&amp;REPT(" ",13-LEN('Cbr elemendid'!H204))&amp;" "&amp;'Cbr elemendid'!I204&amp;REPT(" ",3-LEN('Cbr elemendid'!I204))&amp;" "&amp;'Cbr elemendid'!J204&amp;REPT(" ",6-LEN('Cbr elemendid'!J204)),IF(LEFT(A210,4)="QSO:","END-OF-LOG:",""))</f>
      </c>
    </row>
    <row r="213" ht="13.5">
      <c r="A213" s="5">
        <f>IF(LEN('ES Open logi'!E209)&gt;1,"QSO: "&amp;'Cbr elemendid'!A205&amp;REPT(" ",5-LEN('Cbr elemendid'!A205))&amp;" "&amp;'Cbr elemendid'!B205&amp;" "&amp;'Cbr elemendid'!C205&amp;" "&amp;'Cbr elemendid'!D205&amp;" "&amp;'Cbr elemendid'!E205&amp;REPT(" ",13-LEN('Cbr elemendid'!E205))&amp;" "&amp;'Cbr elemendid'!F205&amp;REPT(" ",3-LEN('Cbr elemendid'!F205))&amp;" "&amp;'Cbr elemendid'!G205&amp;REPT(" ",6-LEN('Cbr elemendid'!G205))&amp;" "&amp;'Cbr elemendid'!H205&amp;REPT(" ",13-LEN('Cbr elemendid'!H205))&amp;" "&amp;'Cbr elemendid'!I205&amp;REPT(" ",3-LEN('Cbr elemendid'!I205))&amp;" "&amp;'Cbr elemendid'!J205&amp;REPT(" ",6-LEN('Cbr elemendid'!J205)),IF(LEFT(A211,4)="QSO:","END-OF-LOG:",""))</f>
      </c>
    </row>
    <row r="214" ht="13.5">
      <c r="A214" s="5">
        <f>IF(LEN('ES Open logi'!E210)&gt;1,"QSO: "&amp;'Cbr elemendid'!A206&amp;REPT(" ",5-LEN('Cbr elemendid'!A206))&amp;" "&amp;'Cbr elemendid'!B206&amp;" "&amp;'Cbr elemendid'!C206&amp;" "&amp;'Cbr elemendid'!D206&amp;" "&amp;'Cbr elemendid'!E206&amp;REPT(" ",13-LEN('Cbr elemendid'!E206))&amp;" "&amp;'Cbr elemendid'!F206&amp;REPT(" ",3-LEN('Cbr elemendid'!F206))&amp;" "&amp;'Cbr elemendid'!G206&amp;REPT(" ",6-LEN('Cbr elemendid'!G206))&amp;" "&amp;'Cbr elemendid'!H206&amp;REPT(" ",13-LEN('Cbr elemendid'!H206))&amp;" "&amp;'Cbr elemendid'!I206&amp;REPT(" ",3-LEN('Cbr elemendid'!I206))&amp;" "&amp;'Cbr elemendid'!J206&amp;REPT(" ",6-LEN('Cbr elemendid'!J206)),IF(LEFT(A212,4)="QSO:","END-OF-LOG:",""))</f>
      </c>
    </row>
    <row r="215" ht="13.5">
      <c r="A215" s="5">
        <f>IF(LEN('ES Open logi'!E211)&gt;1,"QSO: "&amp;'Cbr elemendid'!A207&amp;REPT(" ",5-LEN('Cbr elemendid'!A207))&amp;" "&amp;'Cbr elemendid'!B207&amp;" "&amp;'Cbr elemendid'!C207&amp;" "&amp;'Cbr elemendid'!D207&amp;" "&amp;'Cbr elemendid'!E207&amp;REPT(" ",13-LEN('Cbr elemendid'!E207))&amp;" "&amp;'Cbr elemendid'!F207&amp;REPT(" ",3-LEN('Cbr elemendid'!F207))&amp;" "&amp;'Cbr elemendid'!G207&amp;REPT(" ",6-LEN('Cbr elemendid'!G207))&amp;" "&amp;'Cbr elemendid'!H207&amp;REPT(" ",13-LEN('Cbr elemendid'!H207))&amp;" "&amp;'Cbr elemendid'!I207&amp;REPT(" ",3-LEN('Cbr elemendid'!I207))&amp;" "&amp;'Cbr elemendid'!J207&amp;REPT(" ",6-LEN('Cbr elemendid'!J207)),IF(LEFT(A213,4)="QSO:","END-OF-LOG:",""))</f>
      </c>
    </row>
    <row r="216" ht="13.5">
      <c r="A216" s="5">
        <f>IF(LEN('ES Open logi'!E212)&gt;1,"QSO: "&amp;'Cbr elemendid'!A208&amp;REPT(" ",5-LEN('Cbr elemendid'!A208))&amp;" "&amp;'Cbr elemendid'!B208&amp;" "&amp;'Cbr elemendid'!C208&amp;" "&amp;'Cbr elemendid'!D208&amp;" "&amp;'Cbr elemendid'!E208&amp;REPT(" ",13-LEN('Cbr elemendid'!E208))&amp;" "&amp;'Cbr elemendid'!F208&amp;REPT(" ",3-LEN('Cbr elemendid'!F208))&amp;" "&amp;'Cbr elemendid'!G208&amp;REPT(" ",6-LEN('Cbr elemendid'!G208))&amp;" "&amp;'Cbr elemendid'!H208&amp;REPT(" ",13-LEN('Cbr elemendid'!H208))&amp;" "&amp;'Cbr elemendid'!I208&amp;REPT(" ",3-LEN('Cbr elemendid'!I208))&amp;" "&amp;'Cbr elemendid'!J208&amp;REPT(" ",6-LEN('Cbr elemendid'!J208)),IF(LEFT(A214,4)="QSO:","END-OF-LOG:",""))</f>
      </c>
    </row>
    <row r="217" ht="13.5">
      <c r="A217" s="5">
        <f>IF(LEN('ES Open logi'!E213)&gt;1,"QSO: "&amp;'Cbr elemendid'!A209&amp;REPT(" ",5-LEN('Cbr elemendid'!A209))&amp;" "&amp;'Cbr elemendid'!B209&amp;" "&amp;'Cbr elemendid'!C209&amp;" "&amp;'Cbr elemendid'!D209&amp;" "&amp;'Cbr elemendid'!E209&amp;REPT(" ",13-LEN('Cbr elemendid'!E209))&amp;" "&amp;'Cbr elemendid'!F209&amp;REPT(" ",3-LEN('Cbr elemendid'!F209))&amp;" "&amp;'Cbr elemendid'!G209&amp;REPT(" ",6-LEN('Cbr elemendid'!G209))&amp;" "&amp;'Cbr elemendid'!H209&amp;REPT(" ",13-LEN('Cbr elemendid'!H209))&amp;" "&amp;'Cbr elemendid'!I209&amp;REPT(" ",3-LEN('Cbr elemendid'!I209))&amp;" "&amp;'Cbr elemendid'!J209&amp;REPT(" ",6-LEN('Cbr elemendid'!J209)),IF(LEFT(A215,4)="QSO:","END-OF-LOG:",""))</f>
      </c>
    </row>
    <row r="218" ht="13.5">
      <c r="A218" s="5">
        <f>IF(LEN('ES Open logi'!E214)&gt;1,"QSO: "&amp;'Cbr elemendid'!A210&amp;REPT(" ",5-LEN('Cbr elemendid'!A210))&amp;" "&amp;'Cbr elemendid'!B210&amp;" "&amp;'Cbr elemendid'!C210&amp;" "&amp;'Cbr elemendid'!D210&amp;" "&amp;'Cbr elemendid'!E210&amp;REPT(" ",13-LEN('Cbr elemendid'!E210))&amp;" "&amp;'Cbr elemendid'!F210&amp;REPT(" ",3-LEN('Cbr elemendid'!F210))&amp;" "&amp;'Cbr elemendid'!G210&amp;REPT(" ",6-LEN('Cbr elemendid'!G210))&amp;" "&amp;'Cbr elemendid'!H210&amp;REPT(" ",13-LEN('Cbr elemendid'!H210))&amp;" "&amp;'Cbr elemendid'!I210&amp;REPT(" ",3-LEN('Cbr elemendid'!I210))&amp;" "&amp;'Cbr elemendid'!J210&amp;REPT(" ",6-LEN('Cbr elemendid'!J210)),IF(LEFT(A216,4)="QSO:","END-OF-LOG:",""))</f>
      </c>
    </row>
    <row r="219" ht="13.5">
      <c r="A219" s="5">
        <f>IF(LEN('ES Open logi'!E215)&gt;1,"QSO: "&amp;'Cbr elemendid'!A211&amp;REPT(" ",5-LEN('Cbr elemendid'!A211))&amp;" "&amp;'Cbr elemendid'!B211&amp;" "&amp;'Cbr elemendid'!C211&amp;" "&amp;'Cbr elemendid'!D211&amp;" "&amp;'Cbr elemendid'!E211&amp;REPT(" ",13-LEN('Cbr elemendid'!E211))&amp;" "&amp;'Cbr elemendid'!F211&amp;REPT(" ",3-LEN('Cbr elemendid'!F211))&amp;" "&amp;'Cbr elemendid'!G211&amp;REPT(" ",6-LEN('Cbr elemendid'!G211))&amp;" "&amp;'Cbr elemendid'!H211&amp;REPT(" ",13-LEN('Cbr elemendid'!H211))&amp;" "&amp;'Cbr elemendid'!I211&amp;REPT(" ",3-LEN('Cbr elemendid'!I211))&amp;" "&amp;'Cbr elemendid'!J211&amp;REPT(" ",6-LEN('Cbr elemendid'!J211)),IF(LEFT(A217,4)="QSO:","END-OF-LOG:",""))</f>
      </c>
    </row>
    <row r="220" ht="13.5">
      <c r="A220" s="5">
        <f>IF(LEN('ES Open logi'!E216)&gt;1,"QSO: "&amp;'Cbr elemendid'!A212&amp;REPT(" ",5-LEN('Cbr elemendid'!A212))&amp;" "&amp;'Cbr elemendid'!B212&amp;" "&amp;'Cbr elemendid'!C212&amp;" "&amp;'Cbr elemendid'!D212&amp;" "&amp;'Cbr elemendid'!E212&amp;REPT(" ",13-LEN('Cbr elemendid'!E212))&amp;" "&amp;'Cbr elemendid'!F212&amp;REPT(" ",3-LEN('Cbr elemendid'!F212))&amp;" "&amp;'Cbr elemendid'!G212&amp;REPT(" ",6-LEN('Cbr elemendid'!G212))&amp;" "&amp;'Cbr elemendid'!H212&amp;REPT(" ",13-LEN('Cbr elemendid'!H212))&amp;" "&amp;'Cbr elemendid'!I212&amp;REPT(" ",3-LEN('Cbr elemendid'!I212))&amp;" "&amp;'Cbr elemendid'!J212&amp;REPT(" ",6-LEN('Cbr elemendid'!J212)),IF(LEFT(A218,4)="QSO:","END-OF-LOG:",""))</f>
      </c>
    </row>
    <row r="221" ht="13.5">
      <c r="A221" s="5">
        <f>IF(LEN('ES Open logi'!E217)&gt;1,"QSO: "&amp;'Cbr elemendid'!A213&amp;REPT(" ",5-LEN('Cbr elemendid'!A213))&amp;" "&amp;'Cbr elemendid'!B213&amp;" "&amp;'Cbr elemendid'!C213&amp;" "&amp;'Cbr elemendid'!D213&amp;" "&amp;'Cbr elemendid'!E213&amp;REPT(" ",13-LEN('Cbr elemendid'!E213))&amp;" "&amp;'Cbr elemendid'!F213&amp;REPT(" ",3-LEN('Cbr elemendid'!F213))&amp;" "&amp;'Cbr elemendid'!G213&amp;REPT(" ",6-LEN('Cbr elemendid'!G213))&amp;" "&amp;'Cbr elemendid'!H213&amp;REPT(" ",13-LEN('Cbr elemendid'!H213))&amp;" "&amp;'Cbr elemendid'!I213&amp;REPT(" ",3-LEN('Cbr elemendid'!I213))&amp;" "&amp;'Cbr elemendid'!J213&amp;REPT(" ",6-LEN('Cbr elemendid'!J213)),IF(LEFT(A219,4)="QSO:","END-OF-LOG:",""))</f>
      </c>
    </row>
    <row r="222" ht="13.5">
      <c r="A222" s="5">
        <f>IF(LEN('ES Open logi'!E218)&gt;1,"QSO: "&amp;'Cbr elemendid'!A214&amp;REPT(" ",5-LEN('Cbr elemendid'!A214))&amp;" "&amp;'Cbr elemendid'!B214&amp;" "&amp;'Cbr elemendid'!C214&amp;" "&amp;'Cbr elemendid'!D214&amp;" "&amp;'Cbr elemendid'!E214&amp;REPT(" ",13-LEN('Cbr elemendid'!E214))&amp;" "&amp;'Cbr elemendid'!F214&amp;REPT(" ",3-LEN('Cbr elemendid'!F214))&amp;" "&amp;'Cbr elemendid'!G214&amp;REPT(" ",6-LEN('Cbr elemendid'!G214))&amp;" "&amp;'Cbr elemendid'!H214&amp;REPT(" ",13-LEN('Cbr elemendid'!H214))&amp;" "&amp;'Cbr elemendid'!I214&amp;REPT(" ",3-LEN('Cbr elemendid'!I214))&amp;" "&amp;'Cbr elemendid'!J214&amp;REPT(" ",6-LEN('Cbr elemendid'!J214)),IF(LEFT(A220,4)="QSO:","END-OF-LOG:",""))</f>
      </c>
    </row>
    <row r="223" ht="13.5">
      <c r="A223" s="5">
        <f>IF(LEN('ES Open logi'!E219)&gt;1,"QSO: "&amp;'Cbr elemendid'!A215&amp;REPT(" ",5-LEN('Cbr elemendid'!A215))&amp;" "&amp;'Cbr elemendid'!B215&amp;" "&amp;'Cbr elemendid'!C215&amp;" "&amp;'Cbr elemendid'!D215&amp;" "&amp;'Cbr elemendid'!E215&amp;REPT(" ",13-LEN('Cbr elemendid'!E215))&amp;" "&amp;'Cbr elemendid'!F215&amp;REPT(" ",3-LEN('Cbr elemendid'!F215))&amp;" "&amp;'Cbr elemendid'!G215&amp;REPT(" ",6-LEN('Cbr elemendid'!G215))&amp;" "&amp;'Cbr elemendid'!H215&amp;REPT(" ",13-LEN('Cbr elemendid'!H215))&amp;" "&amp;'Cbr elemendid'!I215&amp;REPT(" ",3-LEN('Cbr elemendid'!I215))&amp;" "&amp;'Cbr elemendid'!J215&amp;REPT(" ",6-LEN('Cbr elemendid'!J215)),IF(LEFT(A221,4)="QSO:","END-OF-LOG:",""))</f>
      </c>
    </row>
    <row r="224" ht="13.5">
      <c r="A224" s="5">
        <f>IF(LEN('ES Open logi'!E220)&gt;1,"QSO: "&amp;'Cbr elemendid'!A216&amp;REPT(" ",5-LEN('Cbr elemendid'!A216))&amp;" "&amp;'Cbr elemendid'!B216&amp;" "&amp;'Cbr elemendid'!C216&amp;" "&amp;'Cbr elemendid'!D216&amp;" "&amp;'Cbr elemendid'!E216&amp;REPT(" ",13-LEN('Cbr elemendid'!E216))&amp;" "&amp;'Cbr elemendid'!F216&amp;REPT(" ",3-LEN('Cbr elemendid'!F216))&amp;" "&amp;'Cbr elemendid'!G216&amp;REPT(" ",6-LEN('Cbr elemendid'!G216))&amp;" "&amp;'Cbr elemendid'!H216&amp;REPT(" ",13-LEN('Cbr elemendid'!H216))&amp;" "&amp;'Cbr elemendid'!I216&amp;REPT(" ",3-LEN('Cbr elemendid'!I216))&amp;" "&amp;'Cbr elemendid'!J216&amp;REPT(" ",6-LEN('Cbr elemendid'!J216)),IF(LEFT(A222,4)="QSO:","END-OF-LOG:",""))</f>
      </c>
    </row>
    <row r="225" ht="13.5">
      <c r="A225" s="5">
        <f>IF(LEN('ES Open logi'!E221)&gt;1,"QSO: "&amp;'Cbr elemendid'!A217&amp;REPT(" ",5-LEN('Cbr elemendid'!A217))&amp;" "&amp;'Cbr elemendid'!B217&amp;" "&amp;'Cbr elemendid'!C217&amp;" "&amp;'Cbr elemendid'!D217&amp;" "&amp;'Cbr elemendid'!E217&amp;REPT(" ",13-LEN('Cbr elemendid'!E217))&amp;" "&amp;'Cbr elemendid'!F217&amp;REPT(" ",3-LEN('Cbr elemendid'!F217))&amp;" "&amp;'Cbr elemendid'!G217&amp;REPT(" ",6-LEN('Cbr elemendid'!G217))&amp;" "&amp;'Cbr elemendid'!H217&amp;REPT(" ",13-LEN('Cbr elemendid'!H217))&amp;" "&amp;'Cbr elemendid'!I217&amp;REPT(" ",3-LEN('Cbr elemendid'!I217))&amp;" "&amp;'Cbr elemendid'!J217&amp;REPT(" ",6-LEN('Cbr elemendid'!J217)),IF(LEFT(A223,4)="QSO:","END-OF-LOG:",""))</f>
      </c>
    </row>
    <row r="226" ht="13.5">
      <c r="A226" s="5">
        <f>IF(LEN('ES Open logi'!E222)&gt;1,"QSO: "&amp;'Cbr elemendid'!A218&amp;REPT(" ",5-LEN('Cbr elemendid'!A218))&amp;" "&amp;'Cbr elemendid'!B218&amp;" "&amp;'Cbr elemendid'!C218&amp;" "&amp;'Cbr elemendid'!D218&amp;" "&amp;'Cbr elemendid'!E218&amp;REPT(" ",13-LEN('Cbr elemendid'!E218))&amp;" "&amp;'Cbr elemendid'!F218&amp;REPT(" ",3-LEN('Cbr elemendid'!F218))&amp;" "&amp;'Cbr elemendid'!G218&amp;REPT(" ",6-LEN('Cbr elemendid'!G218))&amp;" "&amp;'Cbr elemendid'!H218&amp;REPT(" ",13-LEN('Cbr elemendid'!H218))&amp;" "&amp;'Cbr elemendid'!I218&amp;REPT(" ",3-LEN('Cbr elemendid'!I218))&amp;" "&amp;'Cbr elemendid'!J218&amp;REPT(" ",6-LEN('Cbr elemendid'!J218)),IF(LEFT(A224,4)="QSO:","END-OF-LOG:",""))</f>
      </c>
    </row>
    <row r="227" ht="13.5">
      <c r="A227" s="5">
        <f>IF(LEN('ES Open logi'!E223)&gt;1,"QSO: "&amp;'Cbr elemendid'!A219&amp;REPT(" ",5-LEN('Cbr elemendid'!A219))&amp;" "&amp;'Cbr elemendid'!B219&amp;" "&amp;'Cbr elemendid'!C219&amp;" "&amp;'Cbr elemendid'!D219&amp;" "&amp;'Cbr elemendid'!E219&amp;REPT(" ",13-LEN('Cbr elemendid'!E219))&amp;" "&amp;'Cbr elemendid'!F219&amp;REPT(" ",3-LEN('Cbr elemendid'!F219))&amp;" "&amp;'Cbr elemendid'!G219&amp;REPT(" ",6-LEN('Cbr elemendid'!G219))&amp;" "&amp;'Cbr elemendid'!H219&amp;REPT(" ",13-LEN('Cbr elemendid'!H219))&amp;" "&amp;'Cbr elemendid'!I219&amp;REPT(" ",3-LEN('Cbr elemendid'!I219))&amp;" "&amp;'Cbr elemendid'!J219&amp;REPT(" ",6-LEN('Cbr elemendid'!J219)),IF(LEFT(A225,4)="QSO:","END-OF-LOG:",""))</f>
      </c>
    </row>
    <row r="228" ht="13.5">
      <c r="A228" s="5">
        <f>IF(LEN('ES Open logi'!E224)&gt;1,"QSO: "&amp;'Cbr elemendid'!A220&amp;REPT(" ",5-LEN('Cbr elemendid'!A220))&amp;" "&amp;'Cbr elemendid'!B220&amp;" "&amp;'Cbr elemendid'!C220&amp;" "&amp;'Cbr elemendid'!D220&amp;" "&amp;'Cbr elemendid'!E220&amp;REPT(" ",13-LEN('Cbr elemendid'!E220))&amp;" "&amp;'Cbr elemendid'!F220&amp;REPT(" ",3-LEN('Cbr elemendid'!F220))&amp;" "&amp;'Cbr elemendid'!G220&amp;REPT(" ",6-LEN('Cbr elemendid'!G220))&amp;" "&amp;'Cbr elemendid'!H220&amp;REPT(" ",13-LEN('Cbr elemendid'!H220))&amp;" "&amp;'Cbr elemendid'!I220&amp;REPT(" ",3-LEN('Cbr elemendid'!I220))&amp;" "&amp;'Cbr elemendid'!J220&amp;REPT(" ",6-LEN('Cbr elemendid'!J220)),IF(LEFT(A226,4)="QSO:","END-OF-LOG:",""))</f>
      </c>
    </row>
    <row r="229" ht="13.5">
      <c r="A229" s="5">
        <f>IF(LEN('ES Open logi'!E225)&gt;1,"QSO: "&amp;'Cbr elemendid'!A221&amp;REPT(" ",5-LEN('Cbr elemendid'!A221))&amp;" "&amp;'Cbr elemendid'!B221&amp;" "&amp;'Cbr elemendid'!C221&amp;" "&amp;'Cbr elemendid'!D221&amp;" "&amp;'Cbr elemendid'!E221&amp;REPT(" ",13-LEN('Cbr elemendid'!E221))&amp;" "&amp;'Cbr elemendid'!F221&amp;REPT(" ",3-LEN('Cbr elemendid'!F221))&amp;" "&amp;'Cbr elemendid'!G221&amp;REPT(" ",6-LEN('Cbr elemendid'!G221))&amp;" "&amp;'Cbr elemendid'!H221&amp;REPT(" ",13-LEN('Cbr elemendid'!H221))&amp;" "&amp;'Cbr elemendid'!I221&amp;REPT(" ",3-LEN('Cbr elemendid'!I221))&amp;" "&amp;'Cbr elemendid'!J221&amp;REPT(" ",6-LEN('Cbr elemendid'!J221)),IF(LEFT(A227,4)="QSO:","END-OF-LOG:",""))</f>
      </c>
    </row>
    <row r="230" ht="13.5">
      <c r="A230" s="5">
        <f>IF(LEN('ES Open logi'!E226)&gt;1,"QSO: "&amp;'Cbr elemendid'!A222&amp;REPT(" ",5-LEN('Cbr elemendid'!A222))&amp;" "&amp;'Cbr elemendid'!B222&amp;" "&amp;'Cbr elemendid'!C222&amp;" "&amp;'Cbr elemendid'!D222&amp;" "&amp;'Cbr elemendid'!E222&amp;REPT(" ",13-LEN('Cbr elemendid'!E222))&amp;" "&amp;'Cbr elemendid'!F222&amp;REPT(" ",3-LEN('Cbr elemendid'!F222))&amp;" "&amp;'Cbr elemendid'!G222&amp;REPT(" ",6-LEN('Cbr elemendid'!G222))&amp;" "&amp;'Cbr elemendid'!H222&amp;REPT(" ",13-LEN('Cbr elemendid'!H222))&amp;" "&amp;'Cbr elemendid'!I222&amp;REPT(" ",3-LEN('Cbr elemendid'!I222))&amp;" "&amp;'Cbr elemendid'!J222&amp;REPT(" ",6-LEN('Cbr elemendid'!J222)),IF(LEFT(A228,4)="QSO:","END-OF-LOG:",""))</f>
      </c>
    </row>
    <row r="231" ht="13.5">
      <c r="A231" s="5">
        <f>IF(LEN('ES Open logi'!E227)&gt;1,"QSO: "&amp;'Cbr elemendid'!A223&amp;REPT(" ",5-LEN('Cbr elemendid'!A223))&amp;" "&amp;'Cbr elemendid'!B223&amp;" "&amp;'Cbr elemendid'!C223&amp;" "&amp;'Cbr elemendid'!D223&amp;" "&amp;'Cbr elemendid'!E223&amp;REPT(" ",13-LEN('Cbr elemendid'!E223))&amp;" "&amp;'Cbr elemendid'!F223&amp;REPT(" ",3-LEN('Cbr elemendid'!F223))&amp;" "&amp;'Cbr elemendid'!G223&amp;REPT(" ",6-LEN('Cbr elemendid'!G223))&amp;" "&amp;'Cbr elemendid'!H223&amp;REPT(" ",13-LEN('Cbr elemendid'!H223))&amp;" "&amp;'Cbr elemendid'!I223&amp;REPT(" ",3-LEN('Cbr elemendid'!I223))&amp;" "&amp;'Cbr elemendid'!J223&amp;REPT(" ",6-LEN('Cbr elemendid'!J223)),IF(LEFT(A229,4)="QSO:","END-OF-LOG:",""))</f>
      </c>
    </row>
    <row r="232" ht="13.5">
      <c r="A232" s="5">
        <f>IF(LEN('ES Open logi'!E228)&gt;1,"QSO: "&amp;'Cbr elemendid'!A224&amp;REPT(" ",5-LEN('Cbr elemendid'!A224))&amp;" "&amp;'Cbr elemendid'!B224&amp;" "&amp;'Cbr elemendid'!C224&amp;" "&amp;'Cbr elemendid'!D224&amp;" "&amp;'Cbr elemendid'!E224&amp;REPT(" ",13-LEN('Cbr elemendid'!E224))&amp;" "&amp;'Cbr elemendid'!F224&amp;REPT(" ",3-LEN('Cbr elemendid'!F224))&amp;" "&amp;'Cbr elemendid'!G224&amp;REPT(" ",6-LEN('Cbr elemendid'!G224))&amp;" "&amp;'Cbr elemendid'!H224&amp;REPT(" ",13-LEN('Cbr elemendid'!H224))&amp;" "&amp;'Cbr elemendid'!I224&amp;REPT(" ",3-LEN('Cbr elemendid'!I224))&amp;" "&amp;'Cbr elemendid'!J224&amp;REPT(" ",6-LEN('Cbr elemendid'!J224)),IF(LEFT(A230,4)="QSO:","END-OF-LOG:",""))</f>
      </c>
    </row>
    <row r="233" ht="13.5">
      <c r="A233" s="5">
        <f>IF(LEN('ES Open logi'!E229)&gt;1,"QSO: "&amp;'Cbr elemendid'!A225&amp;REPT(" ",5-LEN('Cbr elemendid'!A225))&amp;" "&amp;'Cbr elemendid'!B225&amp;" "&amp;'Cbr elemendid'!C225&amp;" "&amp;'Cbr elemendid'!D225&amp;" "&amp;'Cbr elemendid'!E225&amp;REPT(" ",13-LEN('Cbr elemendid'!E225))&amp;" "&amp;'Cbr elemendid'!F225&amp;REPT(" ",3-LEN('Cbr elemendid'!F225))&amp;" "&amp;'Cbr elemendid'!G225&amp;REPT(" ",6-LEN('Cbr elemendid'!G225))&amp;" "&amp;'Cbr elemendid'!H225&amp;REPT(" ",13-LEN('Cbr elemendid'!H225))&amp;" "&amp;'Cbr elemendid'!I225&amp;REPT(" ",3-LEN('Cbr elemendid'!I225))&amp;" "&amp;'Cbr elemendid'!J225&amp;REPT(" ",6-LEN('Cbr elemendid'!J225)),IF(LEFT(A231,4)="QSO:","END-OF-LOG:",""))</f>
      </c>
    </row>
    <row r="234" ht="13.5">
      <c r="A234" s="5">
        <f>IF(LEN('ES Open logi'!E230)&gt;1,"QSO: "&amp;'Cbr elemendid'!A226&amp;REPT(" ",5-LEN('Cbr elemendid'!A226))&amp;" "&amp;'Cbr elemendid'!B226&amp;" "&amp;'Cbr elemendid'!C226&amp;" "&amp;'Cbr elemendid'!D226&amp;" "&amp;'Cbr elemendid'!E226&amp;REPT(" ",13-LEN('Cbr elemendid'!E226))&amp;" "&amp;'Cbr elemendid'!F226&amp;REPT(" ",3-LEN('Cbr elemendid'!F226))&amp;" "&amp;'Cbr elemendid'!G226&amp;REPT(" ",6-LEN('Cbr elemendid'!G226))&amp;" "&amp;'Cbr elemendid'!H226&amp;REPT(" ",13-LEN('Cbr elemendid'!H226))&amp;" "&amp;'Cbr elemendid'!I226&amp;REPT(" ",3-LEN('Cbr elemendid'!I226))&amp;" "&amp;'Cbr elemendid'!J226&amp;REPT(" ",6-LEN('Cbr elemendid'!J226)),IF(LEFT(A232,4)="QSO:","END-OF-LOG:",""))</f>
      </c>
    </row>
    <row r="235" ht="13.5">
      <c r="A235" s="5">
        <f>IF(LEN('ES Open logi'!E231)&gt;1,"QSO: "&amp;'Cbr elemendid'!A227&amp;REPT(" ",5-LEN('Cbr elemendid'!A227))&amp;" "&amp;'Cbr elemendid'!B227&amp;" "&amp;'Cbr elemendid'!C227&amp;" "&amp;'Cbr elemendid'!D227&amp;" "&amp;'Cbr elemendid'!E227&amp;REPT(" ",13-LEN('Cbr elemendid'!E227))&amp;" "&amp;'Cbr elemendid'!F227&amp;REPT(" ",3-LEN('Cbr elemendid'!F227))&amp;" "&amp;'Cbr elemendid'!G227&amp;REPT(" ",6-LEN('Cbr elemendid'!G227))&amp;" "&amp;'Cbr elemendid'!H227&amp;REPT(" ",13-LEN('Cbr elemendid'!H227))&amp;" "&amp;'Cbr elemendid'!I227&amp;REPT(" ",3-LEN('Cbr elemendid'!I227))&amp;" "&amp;'Cbr elemendid'!J227&amp;REPT(" ",6-LEN('Cbr elemendid'!J227)),IF(LEFT(A233,4)="QSO:","END-OF-LOG:",""))</f>
      </c>
    </row>
    <row r="236" ht="13.5">
      <c r="A236" s="5">
        <f>IF(LEN('ES Open logi'!E232)&gt;1,"QSO: "&amp;'Cbr elemendid'!A228&amp;REPT(" ",5-LEN('Cbr elemendid'!A228))&amp;" "&amp;'Cbr elemendid'!B228&amp;" "&amp;'Cbr elemendid'!C228&amp;" "&amp;'Cbr elemendid'!D228&amp;" "&amp;'Cbr elemendid'!E228&amp;REPT(" ",13-LEN('Cbr elemendid'!E228))&amp;" "&amp;'Cbr elemendid'!F228&amp;REPT(" ",3-LEN('Cbr elemendid'!F228))&amp;" "&amp;'Cbr elemendid'!G228&amp;REPT(" ",6-LEN('Cbr elemendid'!G228))&amp;" "&amp;'Cbr elemendid'!H228&amp;REPT(" ",13-LEN('Cbr elemendid'!H228))&amp;" "&amp;'Cbr elemendid'!I228&amp;REPT(" ",3-LEN('Cbr elemendid'!I228))&amp;" "&amp;'Cbr elemendid'!J228&amp;REPT(" ",6-LEN('Cbr elemendid'!J228)),IF(LEFT(A234,4)="QSO:","END-OF-LOG:",""))</f>
      </c>
    </row>
    <row r="237" ht="13.5">
      <c r="A237" s="5">
        <f>IF(LEN('ES Open logi'!E233)&gt;1,"QSO: "&amp;'Cbr elemendid'!A229&amp;REPT(" ",5-LEN('Cbr elemendid'!A229))&amp;" "&amp;'Cbr elemendid'!B229&amp;" "&amp;'Cbr elemendid'!C229&amp;" "&amp;'Cbr elemendid'!D229&amp;" "&amp;'Cbr elemendid'!E229&amp;REPT(" ",13-LEN('Cbr elemendid'!E229))&amp;" "&amp;'Cbr elemendid'!F229&amp;REPT(" ",3-LEN('Cbr elemendid'!F229))&amp;" "&amp;'Cbr elemendid'!G229&amp;REPT(" ",6-LEN('Cbr elemendid'!G229))&amp;" "&amp;'Cbr elemendid'!H229&amp;REPT(" ",13-LEN('Cbr elemendid'!H229))&amp;" "&amp;'Cbr elemendid'!I229&amp;REPT(" ",3-LEN('Cbr elemendid'!I229))&amp;" "&amp;'Cbr elemendid'!J229&amp;REPT(" ",6-LEN('Cbr elemendid'!J229)),IF(LEFT(A235,4)="QSO:","END-OF-LOG:",""))</f>
      </c>
    </row>
    <row r="238" ht="13.5">
      <c r="A238" s="5">
        <f>IF(LEN('ES Open logi'!E234)&gt;1,"QSO: "&amp;'Cbr elemendid'!A230&amp;REPT(" ",5-LEN('Cbr elemendid'!A230))&amp;" "&amp;'Cbr elemendid'!B230&amp;" "&amp;'Cbr elemendid'!C230&amp;" "&amp;'Cbr elemendid'!D230&amp;" "&amp;'Cbr elemendid'!E230&amp;REPT(" ",13-LEN('Cbr elemendid'!E230))&amp;" "&amp;'Cbr elemendid'!F230&amp;REPT(" ",3-LEN('Cbr elemendid'!F230))&amp;" "&amp;'Cbr elemendid'!G230&amp;REPT(" ",6-LEN('Cbr elemendid'!G230))&amp;" "&amp;'Cbr elemendid'!H230&amp;REPT(" ",13-LEN('Cbr elemendid'!H230))&amp;" "&amp;'Cbr elemendid'!I230&amp;REPT(" ",3-LEN('Cbr elemendid'!I230))&amp;" "&amp;'Cbr elemendid'!J230&amp;REPT(" ",6-LEN('Cbr elemendid'!J230)),IF(LEFT(A236,4)="QSO:","END-OF-LOG:",""))</f>
      </c>
    </row>
    <row r="239" ht="13.5">
      <c r="A239" s="5">
        <f>IF(LEN('ES Open logi'!E235)&gt;1,"QSO: "&amp;'Cbr elemendid'!A231&amp;REPT(" ",5-LEN('Cbr elemendid'!A231))&amp;" "&amp;'Cbr elemendid'!B231&amp;" "&amp;'Cbr elemendid'!C231&amp;" "&amp;'Cbr elemendid'!D231&amp;" "&amp;'Cbr elemendid'!E231&amp;REPT(" ",13-LEN('Cbr elemendid'!E231))&amp;" "&amp;'Cbr elemendid'!F231&amp;REPT(" ",3-LEN('Cbr elemendid'!F231))&amp;" "&amp;'Cbr elemendid'!G231&amp;REPT(" ",6-LEN('Cbr elemendid'!G231))&amp;" "&amp;'Cbr elemendid'!H231&amp;REPT(" ",13-LEN('Cbr elemendid'!H231))&amp;" "&amp;'Cbr elemendid'!I231&amp;REPT(" ",3-LEN('Cbr elemendid'!I231))&amp;" "&amp;'Cbr elemendid'!J231&amp;REPT(" ",6-LEN('Cbr elemendid'!J231)),IF(LEFT(A237,4)="QSO:","END-OF-LOG:",""))</f>
      </c>
    </row>
    <row r="240" ht="13.5">
      <c r="A240" s="5">
        <f>IF(LEN('ES Open logi'!E236)&gt;1,"QSO: "&amp;'Cbr elemendid'!A232&amp;REPT(" ",5-LEN('Cbr elemendid'!A232))&amp;" "&amp;'Cbr elemendid'!B232&amp;" "&amp;'Cbr elemendid'!C232&amp;" "&amp;'Cbr elemendid'!D232&amp;" "&amp;'Cbr elemendid'!E232&amp;REPT(" ",13-LEN('Cbr elemendid'!E232))&amp;" "&amp;'Cbr elemendid'!F232&amp;REPT(" ",3-LEN('Cbr elemendid'!F232))&amp;" "&amp;'Cbr elemendid'!G232&amp;REPT(" ",6-LEN('Cbr elemendid'!G232))&amp;" "&amp;'Cbr elemendid'!H232&amp;REPT(" ",13-LEN('Cbr elemendid'!H232))&amp;" "&amp;'Cbr elemendid'!I232&amp;REPT(" ",3-LEN('Cbr elemendid'!I232))&amp;" "&amp;'Cbr elemendid'!J232&amp;REPT(" ",6-LEN('Cbr elemendid'!J232)),IF(LEFT(A238,4)="QSO:","END-OF-LOG:",""))</f>
      </c>
    </row>
    <row r="241" ht="13.5">
      <c r="A241" s="5">
        <f>IF(LEN('ES Open logi'!E237)&gt;1,"QSO: "&amp;'Cbr elemendid'!A233&amp;REPT(" ",5-LEN('Cbr elemendid'!A233))&amp;" "&amp;'Cbr elemendid'!B233&amp;" "&amp;'Cbr elemendid'!C233&amp;" "&amp;'Cbr elemendid'!D233&amp;" "&amp;'Cbr elemendid'!E233&amp;REPT(" ",13-LEN('Cbr elemendid'!E233))&amp;" "&amp;'Cbr elemendid'!F233&amp;REPT(" ",3-LEN('Cbr elemendid'!F233))&amp;" "&amp;'Cbr elemendid'!G233&amp;REPT(" ",6-LEN('Cbr elemendid'!G233))&amp;" "&amp;'Cbr elemendid'!H233&amp;REPT(" ",13-LEN('Cbr elemendid'!H233))&amp;" "&amp;'Cbr elemendid'!I233&amp;REPT(" ",3-LEN('Cbr elemendid'!I233))&amp;" "&amp;'Cbr elemendid'!J233&amp;REPT(" ",6-LEN('Cbr elemendid'!J233)),IF(LEFT(A239,4)="QSO:","END-OF-LOG:",""))</f>
      </c>
    </row>
    <row r="242" ht="13.5">
      <c r="A242" s="5">
        <f>IF(LEN('ES Open logi'!E238)&gt;1,"QSO: "&amp;'Cbr elemendid'!A234&amp;REPT(" ",5-LEN('Cbr elemendid'!A234))&amp;" "&amp;'Cbr elemendid'!B234&amp;" "&amp;'Cbr elemendid'!C234&amp;" "&amp;'Cbr elemendid'!D234&amp;" "&amp;'Cbr elemendid'!E234&amp;REPT(" ",13-LEN('Cbr elemendid'!E234))&amp;" "&amp;'Cbr elemendid'!F234&amp;REPT(" ",3-LEN('Cbr elemendid'!F234))&amp;" "&amp;'Cbr elemendid'!G234&amp;REPT(" ",6-LEN('Cbr elemendid'!G234))&amp;" "&amp;'Cbr elemendid'!H234&amp;REPT(" ",13-LEN('Cbr elemendid'!H234))&amp;" "&amp;'Cbr elemendid'!I234&amp;REPT(" ",3-LEN('Cbr elemendid'!I234))&amp;" "&amp;'Cbr elemendid'!J234&amp;REPT(" ",6-LEN('Cbr elemendid'!J234)),IF(LEFT(A240,4)="QSO:","END-OF-LOG:",""))</f>
      </c>
    </row>
    <row r="243" ht="13.5">
      <c r="A243" s="5">
        <f>IF(LEN('ES Open logi'!E239)&gt;1,"QSO: "&amp;'Cbr elemendid'!A235&amp;REPT(" ",5-LEN('Cbr elemendid'!A235))&amp;" "&amp;'Cbr elemendid'!B235&amp;" "&amp;'Cbr elemendid'!C235&amp;" "&amp;'Cbr elemendid'!D235&amp;" "&amp;'Cbr elemendid'!E235&amp;REPT(" ",13-LEN('Cbr elemendid'!E235))&amp;" "&amp;'Cbr elemendid'!F235&amp;REPT(" ",3-LEN('Cbr elemendid'!F235))&amp;" "&amp;'Cbr elemendid'!G235&amp;REPT(" ",6-LEN('Cbr elemendid'!G235))&amp;" "&amp;'Cbr elemendid'!H235&amp;REPT(" ",13-LEN('Cbr elemendid'!H235))&amp;" "&amp;'Cbr elemendid'!I235&amp;REPT(" ",3-LEN('Cbr elemendid'!I235))&amp;" "&amp;'Cbr elemendid'!J235&amp;REPT(" ",6-LEN('Cbr elemendid'!J235)),IF(LEFT(A241,4)="QSO:","END-OF-LOG:",""))</f>
      </c>
    </row>
    <row r="244" ht="13.5">
      <c r="A244" s="5">
        <f>IF(LEN('ES Open logi'!E240)&gt;1,"QSO: "&amp;'Cbr elemendid'!A236&amp;REPT(" ",5-LEN('Cbr elemendid'!A236))&amp;" "&amp;'Cbr elemendid'!B236&amp;" "&amp;'Cbr elemendid'!C236&amp;" "&amp;'Cbr elemendid'!D236&amp;" "&amp;'Cbr elemendid'!E236&amp;REPT(" ",13-LEN('Cbr elemendid'!E236))&amp;" "&amp;'Cbr elemendid'!F236&amp;REPT(" ",3-LEN('Cbr elemendid'!F236))&amp;" "&amp;'Cbr elemendid'!G236&amp;REPT(" ",6-LEN('Cbr elemendid'!G236))&amp;" "&amp;'Cbr elemendid'!H236&amp;REPT(" ",13-LEN('Cbr elemendid'!H236))&amp;" "&amp;'Cbr elemendid'!I236&amp;REPT(" ",3-LEN('Cbr elemendid'!I236))&amp;" "&amp;'Cbr elemendid'!J236&amp;REPT(" ",6-LEN('Cbr elemendid'!J236)),IF(LEFT(A242,4)="QSO:","END-OF-LOG:",""))</f>
      </c>
    </row>
    <row r="245" ht="13.5">
      <c r="A245" s="5">
        <f>IF(LEN('ES Open logi'!E241)&gt;1,"QSO: "&amp;'Cbr elemendid'!A237&amp;REPT(" ",5-LEN('Cbr elemendid'!A237))&amp;" "&amp;'Cbr elemendid'!B237&amp;" "&amp;'Cbr elemendid'!C237&amp;" "&amp;'Cbr elemendid'!D237&amp;" "&amp;'Cbr elemendid'!E237&amp;REPT(" ",13-LEN('Cbr elemendid'!E237))&amp;" "&amp;'Cbr elemendid'!F237&amp;REPT(" ",3-LEN('Cbr elemendid'!F237))&amp;" "&amp;'Cbr elemendid'!G237&amp;REPT(" ",6-LEN('Cbr elemendid'!G237))&amp;" "&amp;'Cbr elemendid'!H237&amp;REPT(" ",13-LEN('Cbr elemendid'!H237))&amp;" "&amp;'Cbr elemendid'!I237&amp;REPT(" ",3-LEN('Cbr elemendid'!I237))&amp;" "&amp;'Cbr elemendid'!J237&amp;REPT(" ",6-LEN('Cbr elemendid'!J237)),IF(LEFT(A243,4)="QSO:","END-OF-LOG:",""))</f>
      </c>
    </row>
    <row r="246" ht="13.5">
      <c r="A246" s="5">
        <f>IF(LEN('ES Open logi'!E242)&gt;1,"QSO: "&amp;'Cbr elemendid'!A238&amp;REPT(" ",5-LEN('Cbr elemendid'!A238))&amp;" "&amp;'Cbr elemendid'!B238&amp;" "&amp;'Cbr elemendid'!C238&amp;" "&amp;'Cbr elemendid'!D238&amp;" "&amp;'Cbr elemendid'!E238&amp;REPT(" ",13-LEN('Cbr elemendid'!E238))&amp;" "&amp;'Cbr elemendid'!F238&amp;REPT(" ",3-LEN('Cbr elemendid'!F238))&amp;" "&amp;'Cbr elemendid'!G238&amp;REPT(" ",6-LEN('Cbr elemendid'!G238))&amp;" "&amp;'Cbr elemendid'!H238&amp;REPT(" ",13-LEN('Cbr elemendid'!H238))&amp;" "&amp;'Cbr elemendid'!I238&amp;REPT(" ",3-LEN('Cbr elemendid'!I238))&amp;" "&amp;'Cbr elemendid'!J238&amp;REPT(" ",6-LEN('Cbr elemendid'!J238)),IF(LEFT(A244,4)="QSO:","END-OF-LOG:",""))</f>
      </c>
    </row>
    <row r="247" ht="13.5">
      <c r="A247" s="5">
        <f>IF(LEN('ES Open logi'!E243)&gt;1,"QSO: "&amp;'Cbr elemendid'!A239&amp;REPT(" ",5-LEN('Cbr elemendid'!A239))&amp;" "&amp;'Cbr elemendid'!B239&amp;" "&amp;'Cbr elemendid'!C239&amp;" "&amp;'Cbr elemendid'!D239&amp;" "&amp;'Cbr elemendid'!E239&amp;REPT(" ",13-LEN('Cbr elemendid'!E239))&amp;" "&amp;'Cbr elemendid'!F239&amp;REPT(" ",3-LEN('Cbr elemendid'!F239))&amp;" "&amp;'Cbr elemendid'!G239&amp;REPT(" ",6-LEN('Cbr elemendid'!G239))&amp;" "&amp;'Cbr elemendid'!H239&amp;REPT(" ",13-LEN('Cbr elemendid'!H239))&amp;" "&amp;'Cbr elemendid'!I239&amp;REPT(" ",3-LEN('Cbr elemendid'!I239))&amp;" "&amp;'Cbr elemendid'!J239&amp;REPT(" ",6-LEN('Cbr elemendid'!J239)),IF(LEFT(A245,4)="QSO:","END-OF-LOG:",""))</f>
      </c>
    </row>
    <row r="248" ht="13.5">
      <c r="A248" s="5">
        <f>IF(LEN('ES Open logi'!E244)&gt;1,"QSO: "&amp;'Cbr elemendid'!A240&amp;REPT(" ",5-LEN('Cbr elemendid'!A240))&amp;" "&amp;'Cbr elemendid'!B240&amp;" "&amp;'Cbr elemendid'!C240&amp;" "&amp;'Cbr elemendid'!D240&amp;" "&amp;'Cbr elemendid'!E240&amp;REPT(" ",13-LEN('Cbr elemendid'!E240))&amp;" "&amp;'Cbr elemendid'!F240&amp;REPT(" ",3-LEN('Cbr elemendid'!F240))&amp;" "&amp;'Cbr elemendid'!G240&amp;REPT(" ",6-LEN('Cbr elemendid'!G240))&amp;" "&amp;'Cbr elemendid'!H240&amp;REPT(" ",13-LEN('Cbr elemendid'!H240))&amp;" "&amp;'Cbr elemendid'!I240&amp;REPT(" ",3-LEN('Cbr elemendid'!I240))&amp;" "&amp;'Cbr elemendid'!J240&amp;REPT(" ",6-LEN('Cbr elemendid'!J240)),IF(LEFT(A246,4)="QSO:","END-OF-LOG:",""))</f>
      </c>
    </row>
    <row r="249" ht="13.5">
      <c r="A249" s="5">
        <f>IF(LEN('ES Open logi'!E245)&gt;1,"QSO: "&amp;'Cbr elemendid'!A241&amp;REPT(" ",5-LEN('Cbr elemendid'!A241))&amp;" "&amp;'Cbr elemendid'!B241&amp;" "&amp;'Cbr elemendid'!C241&amp;" "&amp;'Cbr elemendid'!D241&amp;" "&amp;'Cbr elemendid'!E241&amp;REPT(" ",13-LEN('Cbr elemendid'!E241))&amp;" "&amp;'Cbr elemendid'!F241&amp;REPT(" ",3-LEN('Cbr elemendid'!F241))&amp;" "&amp;'Cbr elemendid'!G241&amp;REPT(" ",6-LEN('Cbr elemendid'!G241))&amp;" "&amp;'Cbr elemendid'!H241&amp;REPT(" ",13-LEN('Cbr elemendid'!H241))&amp;" "&amp;'Cbr elemendid'!I241&amp;REPT(" ",3-LEN('Cbr elemendid'!I241))&amp;" "&amp;'Cbr elemendid'!J241&amp;REPT(" ",6-LEN('Cbr elemendid'!J241)),IF(LEFT(A247,4)="QSO:","END-OF-LOG:",""))</f>
      </c>
    </row>
    <row r="250" ht="13.5">
      <c r="A250" s="5">
        <f>IF(LEN('ES Open logi'!E246)&gt;1,"QSO: "&amp;'Cbr elemendid'!A242&amp;REPT(" ",5-LEN('Cbr elemendid'!A242))&amp;" "&amp;'Cbr elemendid'!B242&amp;" "&amp;'Cbr elemendid'!C242&amp;" "&amp;'Cbr elemendid'!D242&amp;" "&amp;'Cbr elemendid'!E242&amp;REPT(" ",13-LEN('Cbr elemendid'!E242))&amp;" "&amp;'Cbr elemendid'!F242&amp;REPT(" ",3-LEN('Cbr elemendid'!F242))&amp;" "&amp;'Cbr elemendid'!G242&amp;REPT(" ",6-LEN('Cbr elemendid'!G242))&amp;" "&amp;'Cbr elemendid'!H242&amp;REPT(" ",13-LEN('Cbr elemendid'!H242))&amp;" "&amp;'Cbr elemendid'!I242&amp;REPT(" ",3-LEN('Cbr elemendid'!I242))&amp;" "&amp;'Cbr elemendid'!J242&amp;REPT(" ",6-LEN('Cbr elemendid'!J242)),IF(LEFT(A248,4)="QSO:","END-OF-LOG:",""))</f>
      </c>
    </row>
    <row r="251" ht="13.5">
      <c r="A251" s="5">
        <f>IF(LEN('ES Open logi'!E247)&gt;1,"QSO: "&amp;'Cbr elemendid'!A243&amp;REPT(" ",5-LEN('Cbr elemendid'!A243))&amp;" "&amp;'Cbr elemendid'!B243&amp;" "&amp;'Cbr elemendid'!C243&amp;" "&amp;'Cbr elemendid'!D243&amp;" "&amp;'Cbr elemendid'!E243&amp;REPT(" ",13-LEN('Cbr elemendid'!E243))&amp;" "&amp;'Cbr elemendid'!F243&amp;REPT(" ",3-LEN('Cbr elemendid'!F243))&amp;" "&amp;'Cbr elemendid'!G243&amp;REPT(" ",6-LEN('Cbr elemendid'!G243))&amp;" "&amp;'Cbr elemendid'!H243&amp;REPT(" ",13-LEN('Cbr elemendid'!H243))&amp;" "&amp;'Cbr elemendid'!I243&amp;REPT(" ",3-LEN('Cbr elemendid'!I243))&amp;" "&amp;'Cbr elemendid'!J243&amp;REPT(" ",6-LEN('Cbr elemendid'!J243)),IF(LEFT(A249,4)="QSO:","END-OF-LOG:",""))</f>
      </c>
    </row>
    <row r="252" ht="13.5">
      <c r="A252" s="5">
        <f>IF(LEN('ES Open logi'!E248)&gt;1,"QSO: "&amp;'Cbr elemendid'!A244&amp;REPT(" ",5-LEN('Cbr elemendid'!A244))&amp;" "&amp;'Cbr elemendid'!B244&amp;" "&amp;'Cbr elemendid'!C244&amp;" "&amp;'Cbr elemendid'!D244&amp;" "&amp;'Cbr elemendid'!E244&amp;REPT(" ",13-LEN('Cbr elemendid'!E244))&amp;" "&amp;'Cbr elemendid'!F244&amp;REPT(" ",3-LEN('Cbr elemendid'!F244))&amp;" "&amp;'Cbr elemendid'!G244&amp;REPT(" ",6-LEN('Cbr elemendid'!G244))&amp;" "&amp;'Cbr elemendid'!H244&amp;REPT(" ",13-LEN('Cbr elemendid'!H244))&amp;" "&amp;'Cbr elemendid'!I244&amp;REPT(" ",3-LEN('Cbr elemendid'!I244))&amp;" "&amp;'Cbr elemendid'!J244&amp;REPT(" ",6-LEN('Cbr elemendid'!J244)),IF(LEFT(A250,4)="QSO:","END-OF-LOG:",""))</f>
      </c>
    </row>
    <row r="253" ht="13.5">
      <c r="A253" s="5">
        <f>IF(LEN('ES Open logi'!E249)&gt;1,"QSO: "&amp;'Cbr elemendid'!A245&amp;REPT(" ",5-LEN('Cbr elemendid'!A245))&amp;" "&amp;'Cbr elemendid'!B245&amp;" "&amp;'Cbr elemendid'!C245&amp;" "&amp;'Cbr elemendid'!D245&amp;" "&amp;'Cbr elemendid'!E245&amp;REPT(" ",13-LEN('Cbr elemendid'!E245))&amp;" "&amp;'Cbr elemendid'!F245&amp;REPT(" ",3-LEN('Cbr elemendid'!F245))&amp;" "&amp;'Cbr elemendid'!G245&amp;REPT(" ",6-LEN('Cbr elemendid'!G245))&amp;" "&amp;'Cbr elemendid'!H245&amp;REPT(" ",13-LEN('Cbr elemendid'!H245))&amp;" "&amp;'Cbr elemendid'!I245&amp;REPT(" ",3-LEN('Cbr elemendid'!I245))&amp;" "&amp;'Cbr elemendid'!J245&amp;REPT(" ",6-LEN('Cbr elemendid'!J245)),IF(LEFT(A251,4)="QSO:","END-OF-LOG:",""))</f>
      </c>
    </row>
    <row r="254" ht="13.5">
      <c r="A254" s="5">
        <f>IF(LEN('ES Open logi'!E250)&gt;1,"QSO: "&amp;'Cbr elemendid'!A246&amp;REPT(" ",5-LEN('Cbr elemendid'!A246))&amp;" "&amp;'Cbr elemendid'!B246&amp;" "&amp;'Cbr elemendid'!C246&amp;" "&amp;'Cbr elemendid'!D246&amp;" "&amp;'Cbr elemendid'!E246&amp;REPT(" ",13-LEN('Cbr elemendid'!E246))&amp;" "&amp;'Cbr elemendid'!F246&amp;REPT(" ",3-LEN('Cbr elemendid'!F246))&amp;" "&amp;'Cbr elemendid'!G246&amp;REPT(" ",6-LEN('Cbr elemendid'!G246))&amp;" "&amp;'Cbr elemendid'!H246&amp;REPT(" ",13-LEN('Cbr elemendid'!H246))&amp;" "&amp;'Cbr elemendid'!I246&amp;REPT(" ",3-LEN('Cbr elemendid'!I246))&amp;" "&amp;'Cbr elemendid'!J246&amp;REPT(" ",6-LEN('Cbr elemendid'!J246)),IF(LEFT(A252,4)="QSO:","END-OF-LOG:",""))</f>
      </c>
    </row>
    <row r="255" ht="13.5">
      <c r="A255" s="5">
        <f>IF(LEN('ES Open logi'!E251)&gt;1,"QSO: "&amp;'Cbr elemendid'!A247&amp;REPT(" ",5-LEN('Cbr elemendid'!A247))&amp;" "&amp;'Cbr elemendid'!B247&amp;" "&amp;'Cbr elemendid'!C247&amp;" "&amp;'Cbr elemendid'!D247&amp;" "&amp;'Cbr elemendid'!E247&amp;REPT(" ",13-LEN('Cbr elemendid'!E247))&amp;" "&amp;'Cbr elemendid'!F247&amp;REPT(" ",3-LEN('Cbr elemendid'!F247))&amp;" "&amp;'Cbr elemendid'!G247&amp;REPT(" ",6-LEN('Cbr elemendid'!G247))&amp;" "&amp;'Cbr elemendid'!H247&amp;REPT(" ",13-LEN('Cbr elemendid'!H247))&amp;" "&amp;'Cbr elemendid'!I247&amp;REPT(" ",3-LEN('Cbr elemendid'!I247))&amp;" "&amp;'Cbr elemendid'!J247&amp;REPT(" ",6-LEN('Cbr elemendid'!J247)),IF(LEFT(A253,4)="QSO:","END-OF-LOG:",""))</f>
      </c>
    </row>
    <row r="256" ht="13.5">
      <c r="A256" s="5">
        <f>IF(LEN('ES Open logi'!E252)&gt;1,"QSO: "&amp;'Cbr elemendid'!A248&amp;REPT(" ",5-LEN('Cbr elemendid'!A248))&amp;" "&amp;'Cbr elemendid'!B248&amp;" "&amp;'Cbr elemendid'!C248&amp;" "&amp;'Cbr elemendid'!D248&amp;" "&amp;'Cbr elemendid'!E248&amp;REPT(" ",13-LEN('Cbr elemendid'!E248))&amp;" "&amp;'Cbr elemendid'!F248&amp;REPT(" ",3-LEN('Cbr elemendid'!F248))&amp;" "&amp;'Cbr elemendid'!G248&amp;REPT(" ",6-LEN('Cbr elemendid'!G248))&amp;" "&amp;'Cbr elemendid'!H248&amp;REPT(" ",13-LEN('Cbr elemendid'!H248))&amp;" "&amp;'Cbr elemendid'!I248&amp;REPT(" ",3-LEN('Cbr elemendid'!I248))&amp;" "&amp;'Cbr elemendid'!J248&amp;REPT(" ",6-LEN('Cbr elemendid'!J248)),IF(LEFT(A254,4)="QSO:","END-OF-LOG:",""))</f>
      </c>
    </row>
    <row r="257" ht="13.5">
      <c r="A257" s="5">
        <f>IF(LEN('ES Open logi'!E253)&gt;1,"QSO: "&amp;'Cbr elemendid'!A249&amp;REPT(" ",5-LEN('Cbr elemendid'!A249))&amp;" "&amp;'Cbr elemendid'!B249&amp;" "&amp;'Cbr elemendid'!C249&amp;" "&amp;'Cbr elemendid'!D249&amp;" "&amp;'Cbr elemendid'!E249&amp;REPT(" ",13-LEN('Cbr elemendid'!E249))&amp;" "&amp;'Cbr elemendid'!F249&amp;REPT(" ",3-LEN('Cbr elemendid'!F249))&amp;" "&amp;'Cbr elemendid'!G249&amp;REPT(" ",6-LEN('Cbr elemendid'!G249))&amp;" "&amp;'Cbr elemendid'!H249&amp;REPT(" ",13-LEN('Cbr elemendid'!H249))&amp;" "&amp;'Cbr elemendid'!I249&amp;REPT(" ",3-LEN('Cbr elemendid'!I249))&amp;" "&amp;'Cbr elemendid'!J249&amp;REPT(" ",6-LEN('Cbr elemendid'!J249)),IF(LEFT(A255,4)="QSO:","END-OF-LOG:",""))</f>
      </c>
    </row>
    <row r="258" ht="13.5">
      <c r="A258" s="5">
        <f>IF(LEN('ES Open logi'!E254)&gt;1,"QSO: "&amp;'Cbr elemendid'!A250&amp;REPT(" ",5-LEN('Cbr elemendid'!A250))&amp;" "&amp;'Cbr elemendid'!B250&amp;" "&amp;'Cbr elemendid'!C250&amp;" "&amp;'Cbr elemendid'!D250&amp;" "&amp;'Cbr elemendid'!E250&amp;REPT(" ",13-LEN('Cbr elemendid'!E250))&amp;" "&amp;'Cbr elemendid'!F250&amp;REPT(" ",3-LEN('Cbr elemendid'!F250))&amp;" "&amp;'Cbr elemendid'!G250&amp;REPT(" ",6-LEN('Cbr elemendid'!G250))&amp;" "&amp;'Cbr elemendid'!H250&amp;REPT(" ",13-LEN('Cbr elemendid'!H250))&amp;" "&amp;'Cbr elemendid'!I250&amp;REPT(" ",3-LEN('Cbr elemendid'!I250))&amp;" "&amp;'Cbr elemendid'!J250&amp;REPT(" ",6-LEN('Cbr elemendid'!J250)),IF(LEFT(A256,4)="QSO:","END-OF-LOG:",""))</f>
      </c>
    </row>
    <row r="259" ht="13.5">
      <c r="A259" s="5">
        <f>IF(LEN('ES Open logi'!E255)&gt;1,"QSO: "&amp;'Cbr elemendid'!A251&amp;REPT(" ",5-LEN('Cbr elemendid'!A251))&amp;" "&amp;'Cbr elemendid'!B251&amp;" "&amp;'Cbr elemendid'!C251&amp;" "&amp;'Cbr elemendid'!D251&amp;" "&amp;'Cbr elemendid'!E251&amp;REPT(" ",13-LEN('Cbr elemendid'!E251))&amp;" "&amp;'Cbr elemendid'!F251&amp;REPT(" ",3-LEN('Cbr elemendid'!F251))&amp;" "&amp;'Cbr elemendid'!G251&amp;REPT(" ",6-LEN('Cbr elemendid'!G251))&amp;" "&amp;'Cbr elemendid'!H251&amp;REPT(" ",13-LEN('Cbr elemendid'!H251))&amp;" "&amp;'Cbr elemendid'!I251&amp;REPT(" ",3-LEN('Cbr elemendid'!I251))&amp;" "&amp;'Cbr elemendid'!J251&amp;REPT(" ",6-LEN('Cbr elemendid'!J251)),IF(LEFT(A257,4)="QSO:","END-OF-LOG:",""))</f>
      </c>
    </row>
    <row r="260" ht="13.5">
      <c r="A260" s="5">
        <f>IF(LEN('ES Open logi'!E256)&gt;1,"QSO: "&amp;'Cbr elemendid'!A252&amp;REPT(" ",5-LEN('Cbr elemendid'!A252))&amp;" "&amp;'Cbr elemendid'!B252&amp;" "&amp;'Cbr elemendid'!C252&amp;" "&amp;'Cbr elemendid'!D252&amp;" "&amp;'Cbr elemendid'!E252&amp;REPT(" ",13-LEN('Cbr elemendid'!E252))&amp;" "&amp;'Cbr elemendid'!F252&amp;REPT(" ",3-LEN('Cbr elemendid'!F252))&amp;" "&amp;'Cbr elemendid'!G252&amp;REPT(" ",6-LEN('Cbr elemendid'!G252))&amp;" "&amp;'Cbr elemendid'!H252&amp;REPT(" ",13-LEN('Cbr elemendid'!H252))&amp;" "&amp;'Cbr elemendid'!I252&amp;REPT(" ",3-LEN('Cbr elemendid'!I252))&amp;" "&amp;'Cbr elemendid'!J252&amp;REPT(" ",6-LEN('Cbr elemendid'!J252)),IF(LEFT(A258,4)="QSO:","END-OF-LOG:",""))</f>
      </c>
    </row>
    <row r="261" ht="13.5">
      <c r="A261" s="5">
        <f>IF(LEN('ES Open logi'!E257)&gt;1,"QSO: "&amp;'Cbr elemendid'!A253&amp;REPT(" ",5-LEN('Cbr elemendid'!A253))&amp;" "&amp;'Cbr elemendid'!B253&amp;" "&amp;'Cbr elemendid'!C253&amp;" "&amp;'Cbr elemendid'!D253&amp;" "&amp;'Cbr elemendid'!E253&amp;REPT(" ",13-LEN('Cbr elemendid'!E253))&amp;" "&amp;'Cbr elemendid'!F253&amp;REPT(" ",3-LEN('Cbr elemendid'!F253))&amp;" "&amp;'Cbr elemendid'!G253&amp;REPT(" ",6-LEN('Cbr elemendid'!G253))&amp;" "&amp;'Cbr elemendid'!H253&amp;REPT(" ",13-LEN('Cbr elemendid'!H253))&amp;" "&amp;'Cbr elemendid'!I253&amp;REPT(" ",3-LEN('Cbr elemendid'!I253))&amp;" "&amp;'Cbr elemendid'!J253&amp;REPT(" ",6-LEN('Cbr elemendid'!J253)),IF(LEFT(A259,4)="QSO:","END-OF-LOG:",""))</f>
      </c>
    </row>
    <row r="262" ht="13.5">
      <c r="A262" s="5">
        <f>IF(LEN('ES Open logi'!E258)&gt;1,"QSO: "&amp;'Cbr elemendid'!A254&amp;REPT(" ",5-LEN('Cbr elemendid'!A254))&amp;" "&amp;'Cbr elemendid'!B254&amp;" "&amp;'Cbr elemendid'!C254&amp;" "&amp;'Cbr elemendid'!D254&amp;" "&amp;'Cbr elemendid'!E254&amp;REPT(" ",13-LEN('Cbr elemendid'!E254))&amp;" "&amp;'Cbr elemendid'!F254&amp;REPT(" ",3-LEN('Cbr elemendid'!F254))&amp;" "&amp;'Cbr elemendid'!G254&amp;REPT(" ",6-LEN('Cbr elemendid'!G254))&amp;" "&amp;'Cbr elemendid'!H254&amp;REPT(" ",13-LEN('Cbr elemendid'!H254))&amp;" "&amp;'Cbr elemendid'!I254&amp;REPT(" ",3-LEN('Cbr elemendid'!I254))&amp;" "&amp;'Cbr elemendid'!J254&amp;REPT(" ",6-LEN('Cbr elemendid'!J254)),IF(LEFT(A260,4)="QSO:","END-OF-LOG:",""))</f>
      </c>
    </row>
    <row r="263" ht="13.5">
      <c r="A263" s="5">
        <f>IF(LEN('ES Open logi'!E259)&gt;1,"QSO: "&amp;'Cbr elemendid'!A255&amp;REPT(" ",5-LEN('Cbr elemendid'!A255))&amp;" "&amp;'Cbr elemendid'!B255&amp;" "&amp;'Cbr elemendid'!C255&amp;" "&amp;'Cbr elemendid'!D255&amp;" "&amp;'Cbr elemendid'!E255&amp;REPT(" ",13-LEN('Cbr elemendid'!E255))&amp;" "&amp;'Cbr elemendid'!F255&amp;REPT(" ",3-LEN('Cbr elemendid'!F255))&amp;" "&amp;'Cbr elemendid'!G255&amp;REPT(" ",6-LEN('Cbr elemendid'!G255))&amp;" "&amp;'Cbr elemendid'!H255&amp;REPT(" ",13-LEN('Cbr elemendid'!H255))&amp;" "&amp;'Cbr elemendid'!I255&amp;REPT(" ",3-LEN('Cbr elemendid'!I255))&amp;" "&amp;'Cbr elemendid'!J255&amp;REPT(" ",6-LEN('Cbr elemendid'!J255)),IF(LEFT(A261,4)="QSO:","END-OF-LOG:",""))</f>
      </c>
    </row>
    <row r="264" ht="13.5">
      <c r="A264" s="5">
        <f>IF(LEN('ES Open logi'!E260)&gt;1,"QSO: "&amp;'Cbr elemendid'!A256&amp;REPT(" ",5-LEN('Cbr elemendid'!A256))&amp;" "&amp;'Cbr elemendid'!B256&amp;" "&amp;'Cbr elemendid'!C256&amp;" "&amp;'Cbr elemendid'!D256&amp;" "&amp;'Cbr elemendid'!E256&amp;REPT(" ",13-LEN('Cbr elemendid'!E256))&amp;" "&amp;'Cbr elemendid'!F256&amp;REPT(" ",3-LEN('Cbr elemendid'!F256))&amp;" "&amp;'Cbr elemendid'!G256&amp;REPT(" ",6-LEN('Cbr elemendid'!G256))&amp;" "&amp;'Cbr elemendid'!H256&amp;REPT(" ",13-LEN('Cbr elemendid'!H256))&amp;" "&amp;'Cbr elemendid'!I256&amp;REPT(" ",3-LEN('Cbr elemendid'!I256))&amp;" "&amp;'Cbr elemendid'!J256&amp;REPT(" ",6-LEN('Cbr elemendid'!J256)),IF(LEFT(A262,4)="QSO:","END-OF-LOG:",""))</f>
      </c>
    </row>
    <row r="265" ht="13.5">
      <c r="A265" s="5">
        <f>IF(LEN('ES Open logi'!E261)&gt;1,"QSO: "&amp;'Cbr elemendid'!A257&amp;REPT(" ",5-LEN('Cbr elemendid'!A257))&amp;" "&amp;'Cbr elemendid'!B257&amp;" "&amp;'Cbr elemendid'!C257&amp;" "&amp;'Cbr elemendid'!D257&amp;" "&amp;'Cbr elemendid'!E257&amp;REPT(" ",13-LEN('Cbr elemendid'!E257))&amp;" "&amp;'Cbr elemendid'!F257&amp;REPT(" ",3-LEN('Cbr elemendid'!F257))&amp;" "&amp;'Cbr elemendid'!G257&amp;REPT(" ",6-LEN('Cbr elemendid'!G257))&amp;" "&amp;'Cbr elemendid'!H257&amp;REPT(" ",13-LEN('Cbr elemendid'!H257))&amp;" "&amp;'Cbr elemendid'!I257&amp;REPT(" ",3-LEN('Cbr elemendid'!I257))&amp;" "&amp;'Cbr elemendid'!J257&amp;REPT(" ",6-LEN('Cbr elemendid'!J257)),IF(LEFT(A263,4)="QSO:","END-OF-LOG:",""))</f>
      </c>
    </row>
    <row r="266" ht="13.5">
      <c r="A266" s="5">
        <f>IF(LEN('ES Open logi'!E262)&gt;1,"QSO: "&amp;'Cbr elemendid'!A258&amp;REPT(" ",5-LEN('Cbr elemendid'!A258))&amp;" "&amp;'Cbr elemendid'!B258&amp;" "&amp;'Cbr elemendid'!C258&amp;" "&amp;'Cbr elemendid'!D258&amp;" "&amp;'Cbr elemendid'!E258&amp;REPT(" ",13-LEN('Cbr elemendid'!E258))&amp;" "&amp;'Cbr elemendid'!F258&amp;REPT(" ",3-LEN('Cbr elemendid'!F258))&amp;" "&amp;'Cbr elemendid'!G258&amp;REPT(" ",6-LEN('Cbr elemendid'!G258))&amp;" "&amp;'Cbr elemendid'!H258&amp;REPT(" ",13-LEN('Cbr elemendid'!H258))&amp;" "&amp;'Cbr elemendid'!I258&amp;REPT(" ",3-LEN('Cbr elemendid'!I258))&amp;" "&amp;'Cbr elemendid'!J258&amp;REPT(" ",6-LEN('Cbr elemendid'!J258)),IF(LEFT(A264,4)="QSO:","END-OF-LOG:",""))</f>
      </c>
    </row>
    <row r="267" ht="13.5">
      <c r="A267" s="5">
        <f>IF(LEN('ES Open logi'!E263)&gt;1,"QSO: "&amp;'Cbr elemendid'!A259&amp;REPT(" ",5-LEN('Cbr elemendid'!A259))&amp;" "&amp;'Cbr elemendid'!B259&amp;" "&amp;'Cbr elemendid'!C259&amp;" "&amp;'Cbr elemendid'!D259&amp;" "&amp;'Cbr elemendid'!E259&amp;REPT(" ",13-LEN('Cbr elemendid'!E259))&amp;" "&amp;'Cbr elemendid'!F259&amp;REPT(" ",3-LEN('Cbr elemendid'!F259))&amp;" "&amp;'Cbr elemendid'!G259&amp;REPT(" ",6-LEN('Cbr elemendid'!G259))&amp;" "&amp;'Cbr elemendid'!H259&amp;REPT(" ",13-LEN('Cbr elemendid'!H259))&amp;" "&amp;'Cbr elemendid'!I259&amp;REPT(" ",3-LEN('Cbr elemendid'!I259))&amp;" "&amp;'Cbr elemendid'!J259&amp;REPT(" ",6-LEN('Cbr elemendid'!J259)),IF(LEFT(A265,4)="QSO:","END-OF-LOG:",""))</f>
      </c>
    </row>
    <row r="268" ht="13.5">
      <c r="A268" s="5">
        <f>IF(LEN('ES Open logi'!E264)&gt;1,"QSO: "&amp;'Cbr elemendid'!A260&amp;REPT(" ",5-LEN('Cbr elemendid'!A260))&amp;" "&amp;'Cbr elemendid'!B260&amp;" "&amp;'Cbr elemendid'!C260&amp;" "&amp;'Cbr elemendid'!D260&amp;" "&amp;'Cbr elemendid'!E260&amp;REPT(" ",13-LEN('Cbr elemendid'!E260))&amp;" "&amp;'Cbr elemendid'!F260&amp;REPT(" ",3-LEN('Cbr elemendid'!F260))&amp;" "&amp;'Cbr elemendid'!G260&amp;REPT(" ",6-LEN('Cbr elemendid'!G260))&amp;" "&amp;'Cbr elemendid'!H260&amp;REPT(" ",13-LEN('Cbr elemendid'!H260))&amp;" "&amp;'Cbr elemendid'!I260&amp;REPT(" ",3-LEN('Cbr elemendid'!I260))&amp;" "&amp;'Cbr elemendid'!J260&amp;REPT(" ",6-LEN('Cbr elemendid'!J260)),IF(LEFT(A266,4)="QSO:","END-OF-LOG:",""))</f>
      </c>
    </row>
    <row r="269" ht="13.5">
      <c r="A269" s="5">
        <f>IF(LEN('ES Open logi'!E265)&gt;1,"QSO: "&amp;'Cbr elemendid'!A261&amp;REPT(" ",5-LEN('Cbr elemendid'!A261))&amp;" "&amp;'Cbr elemendid'!B261&amp;" "&amp;'Cbr elemendid'!C261&amp;" "&amp;'Cbr elemendid'!D261&amp;" "&amp;'Cbr elemendid'!E261&amp;REPT(" ",13-LEN('Cbr elemendid'!E261))&amp;" "&amp;'Cbr elemendid'!F261&amp;REPT(" ",3-LEN('Cbr elemendid'!F261))&amp;" "&amp;'Cbr elemendid'!G261&amp;REPT(" ",6-LEN('Cbr elemendid'!G261))&amp;" "&amp;'Cbr elemendid'!H261&amp;REPT(" ",13-LEN('Cbr elemendid'!H261))&amp;" "&amp;'Cbr elemendid'!I261&amp;REPT(" ",3-LEN('Cbr elemendid'!I261))&amp;" "&amp;'Cbr elemendid'!J261&amp;REPT(" ",6-LEN('Cbr elemendid'!J261)),IF(LEFT(A267,4)="QSO:","END-OF-LOG:",""))</f>
      </c>
    </row>
    <row r="270" ht="13.5">
      <c r="A270" s="5">
        <f>IF(LEN('ES Open logi'!E266)&gt;1,"QSO: "&amp;'Cbr elemendid'!A262&amp;REPT(" ",5-LEN('Cbr elemendid'!A262))&amp;" "&amp;'Cbr elemendid'!B262&amp;" "&amp;'Cbr elemendid'!C262&amp;" "&amp;'Cbr elemendid'!D262&amp;" "&amp;'Cbr elemendid'!E262&amp;REPT(" ",13-LEN('Cbr elemendid'!E262))&amp;" "&amp;'Cbr elemendid'!F262&amp;REPT(" ",3-LEN('Cbr elemendid'!F262))&amp;" "&amp;'Cbr elemendid'!G262&amp;REPT(" ",6-LEN('Cbr elemendid'!G262))&amp;" "&amp;'Cbr elemendid'!H262&amp;REPT(" ",13-LEN('Cbr elemendid'!H262))&amp;" "&amp;'Cbr elemendid'!I262&amp;REPT(" ",3-LEN('Cbr elemendid'!I262))&amp;" "&amp;'Cbr elemendid'!J262&amp;REPT(" ",6-LEN('Cbr elemendid'!J262)),IF(LEFT(A268,4)="QSO:","END-OF-LOG:",""))</f>
      </c>
    </row>
    <row r="271" ht="13.5">
      <c r="A271" s="5">
        <f>IF(LEN('ES Open logi'!E267)&gt;1,"QSO: "&amp;'Cbr elemendid'!A263&amp;REPT(" ",5-LEN('Cbr elemendid'!A263))&amp;" "&amp;'Cbr elemendid'!B263&amp;" "&amp;'Cbr elemendid'!C263&amp;" "&amp;'Cbr elemendid'!D263&amp;" "&amp;'Cbr elemendid'!E263&amp;REPT(" ",13-LEN('Cbr elemendid'!E263))&amp;" "&amp;'Cbr elemendid'!F263&amp;REPT(" ",3-LEN('Cbr elemendid'!F263))&amp;" "&amp;'Cbr elemendid'!G263&amp;REPT(" ",6-LEN('Cbr elemendid'!G263))&amp;" "&amp;'Cbr elemendid'!H263&amp;REPT(" ",13-LEN('Cbr elemendid'!H263))&amp;" "&amp;'Cbr elemendid'!I263&amp;REPT(" ",3-LEN('Cbr elemendid'!I263))&amp;" "&amp;'Cbr elemendid'!J263&amp;REPT(" ",6-LEN('Cbr elemendid'!J263)),IF(LEFT(A269,4)="QSO:","END-OF-LOG:",""))</f>
      </c>
    </row>
    <row r="272" ht="13.5">
      <c r="A272" s="5">
        <f>IF(LEN('ES Open logi'!E268)&gt;1,"QSO: "&amp;'Cbr elemendid'!A264&amp;REPT(" ",5-LEN('Cbr elemendid'!A264))&amp;" "&amp;'Cbr elemendid'!B264&amp;" "&amp;'Cbr elemendid'!C264&amp;" "&amp;'Cbr elemendid'!D264&amp;" "&amp;'Cbr elemendid'!E264&amp;REPT(" ",13-LEN('Cbr elemendid'!E264))&amp;" "&amp;'Cbr elemendid'!F264&amp;REPT(" ",3-LEN('Cbr elemendid'!F264))&amp;" "&amp;'Cbr elemendid'!G264&amp;REPT(" ",6-LEN('Cbr elemendid'!G264))&amp;" "&amp;'Cbr elemendid'!H264&amp;REPT(" ",13-LEN('Cbr elemendid'!H264))&amp;" "&amp;'Cbr elemendid'!I264&amp;REPT(" ",3-LEN('Cbr elemendid'!I264))&amp;" "&amp;'Cbr elemendid'!J264&amp;REPT(" ",6-LEN('Cbr elemendid'!J264)),IF(LEFT(A270,4)="QSO:","END-OF-LOG:",""))</f>
      </c>
    </row>
    <row r="273" ht="13.5">
      <c r="A273" s="5">
        <f>IF(LEN('ES Open logi'!E269)&gt;1,"QSO: "&amp;'Cbr elemendid'!A265&amp;REPT(" ",5-LEN('Cbr elemendid'!A265))&amp;" "&amp;'Cbr elemendid'!B265&amp;" "&amp;'Cbr elemendid'!C265&amp;" "&amp;'Cbr elemendid'!D265&amp;" "&amp;'Cbr elemendid'!E265&amp;REPT(" ",13-LEN('Cbr elemendid'!E265))&amp;" "&amp;'Cbr elemendid'!F265&amp;REPT(" ",3-LEN('Cbr elemendid'!F265))&amp;" "&amp;'Cbr elemendid'!G265&amp;REPT(" ",6-LEN('Cbr elemendid'!G265))&amp;" "&amp;'Cbr elemendid'!H265&amp;REPT(" ",13-LEN('Cbr elemendid'!H265))&amp;" "&amp;'Cbr elemendid'!I265&amp;REPT(" ",3-LEN('Cbr elemendid'!I265))&amp;" "&amp;'Cbr elemendid'!J265&amp;REPT(" ",6-LEN('Cbr elemendid'!J265)),IF(LEFT(A271,4)="QSO:","END-OF-LOG:",""))</f>
      </c>
    </row>
    <row r="274" ht="13.5">
      <c r="A274" s="5">
        <f>IF(LEN('ES Open logi'!E270)&gt;1,"QSO: "&amp;'Cbr elemendid'!A266&amp;REPT(" ",5-LEN('Cbr elemendid'!A266))&amp;" "&amp;'Cbr elemendid'!B266&amp;" "&amp;'Cbr elemendid'!C266&amp;" "&amp;'Cbr elemendid'!D266&amp;" "&amp;'Cbr elemendid'!E266&amp;REPT(" ",13-LEN('Cbr elemendid'!E266))&amp;" "&amp;'Cbr elemendid'!F266&amp;REPT(" ",3-LEN('Cbr elemendid'!F266))&amp;" "&amp;'Cbr elemendid'!G266&amp;REPT(" ",6-LEN('Cbr elemendid'!G266))&amp;" "&amp;'Cbr elemendid'!H266&amp;REPT(" ",13-LEN('Cbr elemendid'!H266))&amp;" "&amp;'Cbr elemendid'!I266&amp;REPT(" ",3-LEN('Cbr elemendid'!I266))&amp;" "&amp;'Cbr elemendid'!J266&amp;REPT(" ",6-LEN('Cbr elemendid'!J266)),IF(LEFT(A272,4)="QSO:","END-OF-LOG:",""))</f>
      </c>
    </row>
    <row r="275" ht="13.5">
      <c r="A275" s="5">
        <f>IF(LEN('ES Open logi'!E271)&gt;1,"QSO: "&amp;'Cbr elemendid'!A267&amp;REPT(" ",5-LEN('Cbr elemendid'!A267))&amp;" "&amp;'Cbr elemendid'!B267&amp;" "&amp;'Cbr elemendid'!C267&amp;" "&amp;'Cbr elemendid'!D267&amp;" "&amp;'Cbr elemendid'!E267&amp;REPT(" ",13-LEN('Cbr elemendid'!E267))&amp;" "&amp;'Cbr elemendid'!F267&amp;REPT(" ",3-LEN('Cbr elemendid'!F267))&amp;" "&amp;'Cbr elemendid'!G267&amp;REPT(" ",6-LEN('Cbr elemendid'!G267))&amp;" "&amp;'Cbr elemendid'!H267&amp;REPT(" ",13-LEN('Cbr elemendid'!H267))&amp;" "&amp;'Cbr elemendid'!I267&amp;REPT(" ",3-LEN('Cbr elemendid'!I267))&amp;" "&amp;'Cbr elemendid'!J267&amp;REPT(" ",6-LEN('Cbr elemendid'!J267)),IF(LEFT(A273,4)="QSO:","END-OF-LOG:",""))</f>
      </c>
    </row>
    <row r="276" ht="13.5">
      <c r="A276" s="5">
        <f>IF(LEN('ES Open logi'!E272)&gt;1,"QSO: "&amp;'Cbr elemendid'!A268&amp;REPT(" ",5-LEN('Cbr elemendid'!A268))&amp;" "&amp;'Cbr elemendid'!B268&amp;" "&amp;'Cbr elemendid'!C268&amp;" "&amp;'Cbr elemendid'!D268&amp;" "&amp;'Cbr elemendid'!E268&amp;REPT(" ",13-LEN('Cbr elemendid'!E268))&amp;" "&amp;'Cbr elemendid'!F268&amp;REPT(" ",3-LEN('Cbr elemendid'!F268))&amp;" "&amp;'Cbr elemendid'!G268&amp;REPT(" ",6-LEN('Cbr elemendid'!G268))&amp;" "&amp;'Cbr elemendid'!H268&amp;REPT(" ",13-LEN('Cbr elemendid'!H268))&amp;" "&amp;'Cbr elemendid'!I268&amp;REPT(" ",3-LEN('Cbr elemendid'!I268))&amp;" "&amp;'Cbr elemendid'!J268&amp;REPT(" ",6-LEN('Cbr elemendid'!J268)),IF(LEFT(A274,4)="QSO:","END-OF-LOG:",""))</f>
      </c>
    </row>
    <row r="277" ht="13.5">
      <c r="A277" s="5">
        <f>IF(LEN('ES Open logi'!E273)&gt;1,"QSO: "&amp;'Cbr elemendid'!A269&amp;REPT(" ",5-LEN('Cbr elemendid'!A269))&amp;" "&amp;'Cbr elemendid'!B269&amp;" "&amp;'Cbr elemendid'!C269&amp;" "&amp;'Cbr elemendid'!D269&amp;" "&amp;'Cbr elemendid'!E269&amp;REPT(" ",13-LEN('Cbr elemendid'!E269))&amp;" "&amp;'Cbr elemendid'!F269&amp;REPT(" ",3-LEN('Cbr elemendid'!F269))&amp;" "&amp;'Cbr elemendid'!G269&amp;REPT(" ",6-LEN('Cbr elemendid'!G269))&amp;" "&amp;'Cbr elemendid'!H269&amp;REPT(" ",13-LEN('Cbr elemendid'!H269))&amp;" "&amp;'Cbr elemendid'!I269&amp;REPT(" ",3-LEN('Cbr elemendid'!I269))&amp;" "&amp;'Cbr elemendid'!J269&amp;REPT(" ",6-LEN('Cbr elemendid'!J269)),IF(LEFT(A275,4)="QSO:","END-OF-LOG:",""))</f>
      </c>
    </row>
    <row r="278" ht="13.5">
      <c r="A278" s="5">
        <f>IF(LEN('ES Open logi'!E274)&gt;1,"QSO: "&amp;'Cbr elemendid'!A270&amp;REPT(" ",5-LEN('Cbr elemendid'!A270))&amp;" "&amp;'Cbr elemendid'!B270&amp;" "&amp;'Cbr elemendid'!C270&amp;" "&amp;'Cbr elemendid'!D270&amp;" "&amp;'Cbr elemendid'!E270&amp;REPT(" ",13-LEN('Cbr elemendid'!E270))&amp;" "&amp;'Cbr elemendid'!F270&amp;REPT(" ",3-LEN('Cbr elemendid'!F270))&amp;" "&amp;'Cbr elemendid'!G270&amp;REPT(" ",6-LEN('Cbr elemendid'!G270))&amp;" "&amp;'Cbr elemendid'!H270&amp;REPT(" ",13-LEN('Cbr elemendid'!H270))&amp;" "&amp;'Cbr elemendid'!I270&amp;REPT(" ",3-LEN('Cbr elemendid'!I270))&amp;" "&amp;'Cbr elemendid'!J270&amp;REPT(" ",6-LEN('Cbr elemendid'!J270)),IF(LEFT(A276,4)="QSO:","END-OF-LOG:",""))</f>
      </c>
    </row>
    <row r="279" ht="13.5">
      <c r="A279" s="5">
        <f>IF(LEN('ES Open logi'!E275)&gt;1,"QSO: "&amp;'Cbr elemendid'!A271&amp;REPT(" ",5-LEN('Cbr elemendid'!A271))&amp;" "&amp;'Cbr elemendid'!B271&amp;" "&amp;'Cbr elemendid'!C271&amp;" "&amp;'Cbr elemendid'!D271&amp;" "&amp;'Cbr elemendid'!E271&amp;REPT(" ",13-LEN('Cbr elemendid'!E271))&amp;" "&amp;'Cbr elemendid'!F271&amp;REPT(" ",3-LEN('Cbr elemendid'!F271))&amp;" "&amp;'Cbr elemendid'!G271&amp;REPT(" ",6-LEN('Cbr elemendid'!G271))&amp;" "&amp;'Cbr elemendid'!H271&amp;REPT(" ",13-LEN('Cbr elemendid'!H271))&amp;" "&amp;'Cbr elemendid'!I271&amp;REPT(" ",3-LEN('Cbr elemendid'!I271))&amp;" "&amp;'Cbr elemendid'!J271&amp;REPT(" ",6-LEN('Cbr elemendid'!J271)),IF(LEFT(A277,4)="QSO:","END-OF-LOG:",""))</f>
      </c>
    </row>
    <row r="280" ht="13.5">
      <c r="A280" s="5">
        <f>IF(LEN('ES Open logi'!E276)&gt;1,"QSO: "&amp;'Cbr elemendid'!A272&amp;REPT(" ",5-LEN('Cbr elemendid'!A272))&amp;" "&amp;'Cbr elemendid'!B272&amp;" "&amp;'Cbr elemendid'!C272&amp;" "&amp;'Cbr elemendid'!D272&amp;" "&amp;'Cbr elemendid'!E272&amp;REPT(" ",13-LEN('Cbr elemendid'!E272))&amp;" "&amp;'Cbr elemendid'!F272&amp;REPT(" ",3-LEN('Cbr elemendid'!F272))&amp;" "&amp;'Cbr elemendid'!G272&amp;REPT(" ",6-LEN('Cbr elemendid'!G272))&amp;" "&amp;'Cbr elemendid'!H272&amp;REPT(" ",13-LEN('Cbr elemendid'!H272))&amp;" "&amp;'Cbr elemendid'!I272&amp;REPT(" ",3-LEN('Cbr elemendid'!I272))&amp;" "&amp;'Cbr elemendid'!J272&amp;REPT(" ",6-LEN('Cbr elemendid'!J272)),IF(LEFT(A278,4)="QSO:","END-OF-LOG:",""))</f>
      </c>
    </row>
    <row r="281" ht="13.5">
      <c r="A281" s="5">
        <f>IF(LEN('ES Open logi'!E277)&gt;1,"QSO: "&amp;'Cbr elemendid'!A273&amp;REPT(" ",5-LEN('Cbr elemendid'!A273))&amp;" "&amp;'Cbr elemendid'!B273&amp;" "&amp;'Cbr elemendid'!C273&amp;" "&amp;'Cbr elemendid'!D273&amp;" "&amp;'Cbr elemendid'!E273&amp;REPT(" ",13-LEN('Cbr elemendid'!E273))&amp;" "&amp;'Cbr elemendid'!F273&amp;REPT(" ",3-LEN('Cbr elemendid'!F273))&amp;" "&amp;'Cbr elemendid'!G273&amp;REPT(" ",6-LEN('Cbr elemendid'!G273))&amp;" "&amp;'Cbr elemendid'!H273&amp;REPT(" ",13-LEN('Cbr elemendid'!H273))&amp;" "&amp;'Cbr elemendid'!I273&amp;REPT(" ",3-LEN('Cbr elemendid'!I273))&amp;" "&amp;'Cbr elemendid'!J273&amp;REPT(" ",6-LEN('Cbr elemendid'!J273)),IF(LEFT(A279,4)="QSO:","END-OF-LOG:",""))</f>
      </c>
    </row>
    <row r="282" ht="13.5">
      <c r="A282" s="5">
        <f>IF(LEN('ES Open logi'!E278)&gt;1,"QSO: "&amp;'Cbr elemendid'!A274&amp;REPT(" ",5-LEN('Cbr elemendid'!A274))&amp;" "&amp;'Cbr elemendid'!B274&amp;" "&amp;'Cbr elemendid'!C274&amp;" "&amp;'Cbr elemendid'!D274&amp;" "&amp;'Cbr elemendid'!E274&amp;REPT(" ",13-LEN('Cbr elemendid'!E274))&amp;" "&amp;'Cbr elemendid'!F274&amp;REPT(" ",3-LEN('Cbr elemendid'!F274))&amp;" "&amp;'Cbr elemendid'!G274&amp;REPT(" ",6-LEN('Cbr elemendid'!G274))&amp;" "&amp;'Cbr elemendid'!H274&amp;REPT(" ",13-LEN('Cbr elemendid'!H274))&amp;" "&amp;'Cbr elemendid'!I274&amp;REPT(" ",3-LEN('Cbr elemendid'!I274))&amp;" "&amp;'Cbr elemendid'!J274&amp;REPT(" ",6-LEN('Cbr elemendid'!J274)),IF(LEFT(A280,4)="QSO:","END-OF-LOG:",""))</f>
      </c>
    </row>
    <row r="283" ht="13.5">
      <c r="A283" s="5">
        <f>IF(LEN('ES Open logi'!E279)&gt;1,"QSO: "&amp;'Cbr elemendid'!A275&amp;REPT(" ",5-LEN('Cbr elemendid'!A275))&amp;" "&amp;'Cbr elemendid'!B275&amp;" "&amp;'Cbr elemendid'!C275&amp;" "&amp;'Cbr elemendid'!D275&amp;" "&amp;'Cbr elemendid'!E275&amp;REPT(" ",13-LEN('Cbr elemendid'!E275))&amp;" "&amp;'Cbr elemendid'!F275&amp;REPT(" ",3-LEN('Cbr elemendid'!F275))&amp;" "&amp;'Cbr elemendid'!G275&amp;REPT(" ",6-LEN('Cbr elemendid'!G275))&amp;" "&amp;'Cbr elemendid'!H275&amp;REPT(" ",13-LEN('Cbr elemendid'!H275))&amp;" "&amp;'Cbr elemendid'!I275&amp;REPT(" ",3-LEN('Cbr elemendid'!I275))&amp;" "&amp;'Cbr elemendid'!J275&amp;REPT(" ",6-LEN('Cbr elemendid'!J275)),IF(LEFT(A281,4)="QSO:","END-OF-LOG:",""))</f>
      </c>
    </row>
    <row r="284" ht="13.5">
      <c r="A284" s="5">
        <f>IF(LEN('ES Open logi'!E280)&gt;1,"QSO: "&amp;'Cbr elemendid'!A276&amp;REPT(" ",5-LEN('Cbr elemendid'!A276))&amp;" "&amp;'Cbr elemendid'!B276&amp;" "&amp;'Cbr elemendid'!C276&amp;" "&amp;'Cbr elemendid'!D276&amp;" "&amp;'Cbr elemendid'!E276&amp;REPT(" ",13-LEN('Cbr elemendid'!E276))&amp;" "&amp;'Cbr elemendid'!F276&amp;REPT(" ",3-LEN('Cbr elemendid'!F276))&amp;" "&amp;'Cbr elemendid'!G276&amp;REPT(" ",6-LEN('Cbr elemendid'!G276))&amp;" "&amp;'Cbr elemendid'!H276&amp;REPT(" ",13-LEN('Cbr elemendid'!H276))&amp;" "&amp;'Cbr elemendid'!I276&amp;REPT(" ",3-LEN('Cbr elemendid'!I276))&amp;" "&amp;'Cbr elemendid'!J276&amp;REPT(" ",6-LEN('Cbr elemendid'!J276)),IF(LEFT(A282,4)="QSO:","END-OF-LOG:",""))</f>
      </c>
    </row>
    <row r="285" ht="13.5">
      <c r="A285" s="5">
        <f>IF(LEN('ES Open logi'!E281)&gt;1,"QSO: "&amp;'Cbr elemendid'!A277&amp;REPT(" ",5-LEN('Cbr elemendid'!A277))&amp;" "&amp;'Cbr elemendid'!B277&amp;" "&amp;'Cbr elemendid'!C277&amp;" "&amp;'Cbr elemendid'!D277&amp;" "&amp;'Cbr elemendid'!E277&amp;REPT(" ",13-LEN('Cbr elemendid'!E277))&amp;" "&amp;'Cbr elemendid'!F277&amp;REPT(" ",3-LEN('Cbr elemendid'!F277))&amp;" "&amp;'Cbr elemendid'!G277&amp;REPT(" ",6-LEN('Cbr elemendid'!G277))&amp;" "&amp;'Cbr elemendid'!H277&amp;REPT(" ",13-LEN('Cbr elemendid'!H277))&amp;" "&amp;'Cbr elemendid'!I277&amp;REPT(" ",3-LEN('Cbr elemendid'!I277))&amp;" "&amp;'Cbr elemendid'!J277&amp;REPT(" ",6-LEN('Cbr elemendid'!J277)),IF(LEFT(A283,4)="QSO:","END-OF-LOG:",""))</f>
      </c>
    </row>
    <row r="286" ht="13.5">
      <c r="A286" s="5">
        <f>IF(LEN('ES Open logi'!E282)&gt;1,"QSO: "&amp;'Cbr elemendid'!A278&amp;REPT(" ",5-LEN('Cbr elemendid'!A278))&amp;" "&amp;'Cbr elemendid'!B278&amp;" "&amp;'Cbr elemendid'!C278&amp;" "&amp;'Cbr elemendid'!D278&amp;" "&amp;'Cbr elemendid'!E278&amp;REPT(" ",13-LEN('Cbr elemendid'!E278))&amp;" "&amp;'Cbr elemendid'!F278&amp;REPT(" ",3-LEN('Cbr elemendid'!F278))&amp;" "&amp;'Cbr elemendid'!G278&amp;REPT(" ",6-LEN('Cbr elemendid'!G278))&amp;" "&amp;'Cbr elemendid'!H278&amp;REPT(" ",13-LEN('Cbr elemendid'!H278))&amp;" "&amp;'Cbr elemendid'!I278&amp;REPT(" ",3-LEN('Cbr elemendid'!I278))&amp;" "&amp;'Cbr elemendid'!J278&amp;REPT(" ",6-LEN('Cbr elemendid'!J278)),IF(LEFT(A284,4)="QSO:","END-OF-LOG:",""))</f>
      </c>
    </row>
    <row r="287" ht="13.5">
      <c r="A287" s="5">
        <f>IF(LEN('ES Open logi'!E283)&gt;1,"QSO: "&amp;'Cbr elemendid'!A279&amp;REPT(" ",5-LEN('Cbr elemendid'!A279))&amp;" "&amp;'Cbr elemendid'!B279&amp;" "&amp;'Cbr elemendid'!C279&amp;" "&amp;'Cbr elemendid'!D279&amp;" "&amp;'Cbr elemendid'!E279&amp;REPT(" ",13-LEN('Cbr elemendid'!E279))&amp;" "&amp;'Cbr elemendid'!F279&amp;REPT(" ",3-LEN('Cbr elemendid'!F279))&amp;" "&amp;'Cbr elemendid'!G279&amp;REPT(" ",6-LEN('Cbr elemendid'!G279))&amp;" "&amp;'Cbr elemendid'!H279&amp;REPT(" ",13-LEN('Cbr elemendid'!H279))&amp;" "&amp;'Cbr elemendid'!I279&amp;REPT(" ",3-LEN('Cbr elemendid'!I279))&amp;" "&amp;'Cbr elemendid'!J279&amp;REPT(" ",6-LEN('Cbr elemendid'!J279)),IF(LEFT(A285,4)="QSO:","END-OF-LOG:",""))</f>
      </c>
    </row>
    <row r="288" ht="13.5">
      <c r="A288" s="5">
        <f>IF(LEN('ES Open logi'!E284)&gt;1,"QSO: "&amp;'Cbr elemendid'!A280&amp;REPT(" ",5-LEN('Cbr elemendid'!A280))&amp;" "&amp;'Cbr elemendid'!B280&amp;" "&amp;'Cbr elemendid'!C280&amp;" "&amp;'Cbr elemendid'!D280&amp;" "&amp;'Cbr elemendid'!E280&amp;REPT(" ",13-LEN('Cbr elemendid'!E280))&amp;" "&amp;'Cbr elemendid'!F280&amp;REPT(" ",3-LEN('Cbr elemendid'!F280))&amp;" "&amp;'Cbr elemendid'!G280&amp;REPT(" ",6-LEN('Cbr elemendid'!G280))&amp;" "&amp;'Cbr elemendid'!H280&amp;REPT(" ",13-LEN('Cbr elemendid'!H280))&amp;" "&amp;'Cbr elemendid'!I280&amp;REPT(" ",3-LEN('Cbr elemendid'!I280))&amp;" "&amp;'Cbr elemendid'!J280&amp;REPT(" ",6-LEN('Cbr elemendid'!J280)),IF(LEFT(A286,4)="QSO:","END-OF-LOG:",""))</f>
      </c>
    </row>
    <row r="289" ht="13.5">
      <c r="A289" s="5">
        <f>IF(LEN('ES Open logi'!E285)&gt;1,"QSO: "&amp;'Cbr elemendid'!A281&amp;REPT(" ",5-LEN('Cbr elemendid'!A281))&amp;" "&amp;'Cbr elemendid'!B281&amp;" "&amp;'Cbr elemendid'!C281&amp;" "&amp;'Cbr elemendid'!D281&amp;" "&amp;'Cbr elemendid'!E281&amp;REPT(" ",13-LEN('Cbr elemendid'!E281))&amp;" "&amp;'Cbr elemendid'!F281&amp;REPT(" ",3-LEN('Cbr elemendid'!F281))&amp;" "&amp;'Cbr elemendid'!G281&amp;REPT(" ",6-LEN('Cbr elemendid'!G281))&amp;" "&amp;'Cbr elemendid'!H281&amp;REPT(" ",13-LEN('Cbr elemendid'!H281))&amp;" "&amp;'Cbr elemendid'!I281&amp;REPT(" ",3-LEN('Cbr elemendid'!I281))&amp;" "&amp;'Cbr elemendid'!J281&amp;REPT(" ",6-LEN('Cbr elemendid'!J281)),IF(LEFT(A287,4)="QSO:","END-OF-LOG:",""))</f>
      </c>
    </row>
    <row r="290" ht="13.5">
      <c r="A290" s="5">
        <f>IF(LEN('ES Open logi'!E286)&gt;1,"QSO: "&amp;'Cbr elemendid'!A282&amp;REPT(" ",5-LEN('Cbr elemendid'!A282))&amp;" "&amp;'Cbr elemendid'!B282&amp;" "&amp;'Cbr elemendid'!C282&amp;" "&amp;'Cbr elemendid'!D282&amp;" "&amp;'Cbr elemendid'!E282&amp;REPT(" ",13-LEN('Cbr elemendid'!E282))&amp;" "&amp;'Cbr elemendid'!F282&amp;REPT(" ",3-LEN('Cbr elemendid'!F282))&amp;" "&amp;'Cbr elemendid'!G282&amp;REPT(" ",6-LEN('Cbr elemendid'!G282))&amp;" "&amp;'Cbr elemendid'!H282&amp;REPT(" ",13-LEN('Cbr elemendid'!H282))&amp;" "&amp;'Cbr elemendid'!I282&amp;REPT(" ",3-LEN('Cbr elemendid'!I282))&amp;" "&amp;'Cbr elemendid'!J282&amp;REPT(" ",6-LEN('Cbr elemendid'!J282)),IF(LEFT(A288,4)="QSO:","END-OF-LOG:",""))</f>
      </c>
    </row>
    <row r="291" ht="13.5">
      <c r="A291" s="5">
        <f>IF(LEN('ES Open logi'!E287)&gt;1,"QSO: "&amp;'Cbr elemendid'!A283&amp;REPT(" ",5-LEN('Cbr elemendid'!A283))&amp;" "&amp;'Cbr elemendid'!B283&amp;" "&amp;'Cbr elemendid'!C283&amp;" "&amp;'Cbr elemendid'!D283&amp;" "&amp;'Cbr elemendid'!E283&amp;REPT(" ",13-LEN('Cbr elemendid'!E283))&amp;" "&amp;'Cbr elemendid'!F283&amp;REPT(" ",3-LEN('Cbr elemendid'!F283))&amp;" "&amp;'Cbr elemendid'!G283&amp;REPT(" ",6-LEN('Cbr elemendid'!G283))&amp;" "&amp;'Cbr elemendid'!H283&amp;REPT(" ",13-LEN('Cbr elemendid'!H283))&amp;" "&amp;'Cbr elemendid'!I283&amp;REPT(" ",3-LEN('Cbr elemendid'!I283))&amp;" "&amp;'Cbr elemendid'!J283&amp;REPT(" ",6-LEN('Cbr elemendid'!J283)),IF(LEFT(A289,4)="QSO:","END-OF-LOG:",""))</f>
      </c>
    </row>
    <row r="292" ht="13.5">
      <c r="A292" s="5">
        <f>IF(LEN('ES Open logi'!E288)&gt;1,"QSO: "&amp;'Cbr elemendid'!A284&amp;REPT(" ",5-LEN('Cbr elemendid'!A284))&amp;" "&amp;'Cbr elemendid'!B284&amp;" "&amp;'Cbr elemendid'!C284&amp;" "&amp;'Cbr elemendid'!D284&amp;" "&amp;'Cbr elemendid'!E284&amp;REPT(" ",13-LEN('Cbr elemendid'!E284))&amp;" "&amp;'Cbr elemendid'!F284&amp;REPT(" ",3-LEN('Cbr elemendid'!F284))&amp;" "&amp;'Cbr elemendid'!G284&amp;REPT(" ",6-LEN('Cbr elemendid'!G284))&amp;" "&amp;'Cbr elemendid'!H284&amp;REPT(" ",13-LEN('Cbr elemendid'!H284))&amp;" "&amp;'Cbr elemendid'!I284&amp;REPT(" ",3-LEN('Cbr elemendid'!I284))&amp;" "&amp;'Cbr elemendid'!J284&amp;REPT(" ",6-LEN('Cbr elemendid'!J284)),IF(LEFT(A290,4)="QSO:","END-OF-LOG:",""))</f>
      </c>
    </row>
    <row r="293" ht="13.5">
      <c r="A293" s="5">
        <f>IF(LEN('ES Open logi'!E289)&gt;1,"QSO: "&amp;'Cbr elemendid'!A285&amp;REPT(" ",5-LEN('Cbr elemendid'!A285))&amp;" "&amp;'Cbr elemendid'!B285&amp;" "&amp;'Cbr elemendid'!C285&amp;" "&amp;'Cbr elemendid'!D285&amp;" "&amp;'Cbr elemendid'!E285&amp;REPT(" ",13-LEN('Cbr elemendid'!E285))&amp;" "&amp;'Cbr elemendid'!F285&amp;REPT(" ",3-LEN('Cbr elemendid'!F285))&amp;" "&amp;'Cbr elemendid'!G285&amp;REPT(" ",6-LEN('Cbr elemendid'!G285))&amp;" "&amp;'Cbr elemendid'!H285&amp;REPT(" ",13-LEN('Cbr elemendid'!H285))&amp;" "&amp;'Cbr elemendid'!I285&amp;REPT(" ",3-LEN('Cbr elemendid'!I285))&amp;" "&amp;'Cbr elemendid'!J285&amp;REPT(" ",6-LEN('Cbr elemendid'!J285)),IF(LEFT(A291,4)="QSO:","END-OF-LOG:",""))</f>
      </c>
    </row>
    <row r="294" ht="13.5">
      <c r="A294" s="5">
        <f>IF(LEN('ES Open logi'!E290)&gt;1,"QSO: "&amp;'Cbr elemendid'!A286&amp;REPT(" ",5-LEN('Cbr elemendid'!A286))&amp;" "&amp;'Cbr elemendid'!B286&amp;" "&amp;'Cbr elemendid'!C286&amp;" "&amp;'Cbr elemendid'!D286&amp;" "&amp;'Cbr elemendid'!E286&amp;REPT(" ",13-LEN('Cbr elemendid'!E286))&amp;" "&amp;'Cbr elemendid'!F286&amp;REPT(" ",3-LEN('Cbr elemendid'!F286))&amp;" "&amp;'Cbr elemendid'!G286&amp;REPT(" ",6-LEN('Cbr elemendid'!G286))&amp;" "&amp;'Cbr elemendid'!H286&amp;REPT(" ",13-LEN('Cbr elemendid'!H286))&amp;" "&amp;'Cbr elemendid'!I286&amp;REPT(" ",3-LEN('Cbr elemendid'!I286))&amp;" "&amp;'Cbr elemendid'!J286&amp;REPT(" ",6-LEN('Cbr elemendid'!J286)),IF(LEFT(A292,4)="QSO:","END-OF-LOG:",""))</f>
      </c>
    </row>
    <row r="295" ht="13.5">
      <c r="A295" s="5">
        <f>IF(LEN('ES Open logi'!E291)&gt;1,"QSO: "&amp;'Cbr elemendid'!A287&amp;REPT(" ",5-LEN('Cbr elemendid'!A287))&amp;" "&amp;'Cbr elemendid'!B287&amp;" "&amp;'Cbr elemendid'!C287&amp;" "&amp;'Cbr elemendid'!D287&amp;" "&amp;'Cbr elemendid'!E287&amp;REPT(" ",13-LEN('Cbr elemendid'!E287))&amp;" "&amp;'Cbr elemendid'!F287&amp;REPT(" ",3-LEN('Cbr elemendid'!F287))&amp;" "&amp;'Cbr elemendid'!G287&amp;REPT(" ",6-LEN('Cbr elemendid'!G287))&amp;" "&amp;'Cbr elemendid'!H287&amp;REPT(" ",13-LEN('Cbr elemendid'!H287))&amp;" "&amp;'Cbr elemendid'!I287&amp;REPT(" ",3-LEN('Cbr elemendid'!I287))&amp;" "&amp;'Cbr elemendid'!J287&amp;REPT(" ",6-LEN('Cbr elemendid'!J287)),IF(LEFT(A293,4)="QSO:","END-OF-LOG:",""))</f>
      </c>
    </row>
    <row r="296" ht="13.5">
      <c r="A296" s="5">
        <f>IF(LEN('ES Open logi'!E292)&gt;1,"QSO: "&amp;'Cbr elemendid'!A288&amp;REPT(" ",5-LEN('Cbr elemendid'!A288))&amp;" "&amp;'Cbr elemendid'!B288&amp;" "&amp;'Cbr elemendid'!C288&amp;" "&amp;'Cbr elemendid'!D288&amp;" "&amp;'Cbr elemendid'!E288&amp;REPT(" ",13-LEN('Cbr elemendid'!E288))&amp;" "&amp;'Cbr elemendid'!F288&amp;REPT(" ",3-LEN('Cbr elemendid'!F288))&amp;" "&amp;'Cbr elemendid'!G288&amp;REPT(" ",6-LEN('Cbr elemendid'!G288))&amp;" "&amp;'Cbr elemendid'!H288&amp;REPT(" ",13-LEN('Cbr elemendid'!H288))&amp;" "&amp;'Cbr elemendid'!I288&amp;REPT(" ",3-LEN('Cbr elemendid'!I288))&amp;" "&amp;'Cbr elemendid'!J288&amp;REPT(" ",6-LEN('Cbr elemendid'!J288)),IF(LEFT(A294,4)="QSO:","END-OF-LOG:",""))</f>
      </c>
    </row>
    <row r="297" ht="13.5">
      <c r="A297" s="5">
        <f>IF(LEN('ES Open logi'!E293)&gt;1,"QSO: "&amp;'Cbr elemendid'!A289&amp;REPT(" ",5-LEN('Cbr elemendid'!A289))&amp;" "&amp;'Cbr elemendid'!B289&amp;" "&amp;'Cbr elemendid'!C289&amp;" "&amp;'Cbr elemendid'!D289&amp;" "&amp;'Cbr elemendid'!E289&amp;REPT(" ",13-LEN('Cbr elemendid'!E289))&amp;" "&amp;'Cbr elemendid'!F289&amp;REPT(" ",3-LEN('Cbr elemendid'!F289))&amp;" "&amp;'Cbr elemendid'!G289&amp;REPT(" ",6-LEN('Cbr elemendid'!G289))&amp;" "&amp;'Cbr elemendid'!H289&amp;REPT(" ",13-LEN('Cbr elemendid'!H289))&amp;" "&amp;'Cbr elemendid'!I289&amp;REPT(" ",3-LEN('Cbr elemendid'!I289))&amp;" "&amp;'Cbr elemendid'!J289&amp;REPT(" ",6-LEN('Cbr elemendid'!J289)),IF(LEFT(A295,4)="QSO:","END-OF-LOG:",""))</f>
      </c>
    </row>
    <row r="298" ht="13.5">
      <c r="A298" s="5">
        <f>IF(LEN('ES Open logi'!E294)&gt;1,"QSO: "&amp;'Cbr elemendid'!A290&amp;REPT(" ",5-LEN('Cbr elemendid'!A290))&amp;" "&amp;'Cbr elemendid'!B290&amp;" "&amp;'Cbr elemendid'!C290&amp;" "&amp;'Cbr elemendid'!D290&amp;" "&amp;'Cbr elemendid'!E290&amp;REPT(" ",13-LEN('Cbr elemendid'!E290))&amp;" "&amp;'Cbr elemendid'!F290&amp;REPT(" ",3-LEN('Cbr elemendid'!F290))&amp;" "&amp;'Cbr elemendid'!G290&amp;REPT(" ",6-LEN('Cbr elemendid'!G290))&amp;" "&amp;'Cbr elemendid'!H290&amp;REPT(" ",13-LEN('Cbr elemendid'!H290))&amp;" "&amp;'Cbr elemendid'!I290&amp;REPT(" ",3-LEN('Cbr elemendid'!I290))&amp;" "&amp;'Cbr elemendid'!J290&amp;REPT(" ",6-LEN('Cbr elemendid'!J290)),IF(LEFT(A296,4)="QSO:","END-OF-LOG:",""))</f>
      </c>
    </row>
    <row r="299" ht="13.5">
      <c r="A299" s="5">
        <f>IF(LEN('ES Open logi'!E295)&gt;1,"QSO: "&amp;'Cbr elemendid'!A291&amp;REPT(" ",5-LEN('Cbr elemendid'!A291))&amp;" "&amp;'Cbr elemendid'!B291&amp;" "&amp;'Cbr elemendid'!C291&amp;" "&amp;'Cbr elemendid'!D291&amp;" "&amp;'Cbr elemendid'!E291&amp;REPT(" ",13-LEN('Cbr elemendid'!E291))&amp;" "&amp;'Cbr elemendid'!F291&amp;REPT(" ",3-LEN('Cbr elemendid'!F291))&amp;" "&amp;'Cbr elemendid'!G291&amp;REPT(" ",6-LEN('Cbr elemendid'!G291))&amp;" "&amp;'Cbr elemendid'!H291&amp;REPT(" ",13-LEN('Cbr elemendid'!H291))&amp;" "&amp;'Cbr elemendid'!I291&amp;REPT(" ",3-LEN('Cbr elemendid'!I291))&amp;" "&amp;'Cbr elemendid'!J291&amp;REPT(" ",6-LEN('Cbr elemendid'!J291)),IF(LEFT(A297,4)="QSO:","END-OF-LOG:",""))</f>
      </c>
    </row>
    <row r="300" ht="13.5">
      <c r="A300" s="5">
        <f>IF(LEN('ES Open logi'!E296)&gt;1,"QSO: "&amp;'Cbr elemendid'!A292&amp;REPT(" ",5-LEN('Cbr elemendid'!A292))&amp;" "&amp;'Cbr elemendid'!B292&amp;" "&amp;'Cbr elemendid'!C292&amp;" "&amp;'Cbr elemendid'!D292&amp;" "&amp;'Cbr elemendid'!E292&amp;REPT(" ",13-LEN('Cbr elemendid'!E292))&amp;" "&amp;'Cbr elemendid'!F292&amp;REPT(" ",3-LEN('Cbr elemendid'!F292))&amp;" "&amp;'Cbr elemendid'!G292&amp;REPT(" ",6-LEN('Cbr elemendid'!G292))&amp;" "&amp;'Cbr elemendid'!H292&amp;REPT(" ",13-LEN('Cbr elemendid'!H292))&amp;" "&amp;'Cbr elemendid'!I292&amp;REPT(" ",3-LEN('Cbr elemendid'!I292))&amp;" "&amp;'Cbr elemendid'!J292&amp;REPT(" ",6-LEN('Cbr elemendid'!J292)),IF(LEFT(A298,4)="QSO:","END-OF-LOG:",""))</f>
      </c>
    </row>
    <row r="301" ht="13.5">
      <c r="A301" s="5">
        <f>IF(LEN('ES Open logi'!E297)&gt;1,"QSO: "&amp;'Cbr elemendid'!A293&amp;REPT(" ",5-LEN('Cbr elemendid'!A293))&amp;" "&amp;'Cbr elemendid'!B293&amp;" "&amp;'Cbr elemendid'!C293&amp;" "&amp;'Cbr elemendid'!D293&amp;" "&amp;'Cbr elemendid'!E293&amp;REPT(" ",13-LEN('Cbr elemendid'!E293))&amp;" "&amp;'Cbr elemendid'!F293&amp;REPT(" ",3-LEN('Cbr elemendid'!F293))&amp;" "&amp;'Cbr elemendid'!G293&amp;REPT(" ",6-LEN('Cbr elemendid'!G293))&amp;" "&amp;'Cbr elemendid'!H293&amp;REPT(" ",13-LEN('Cbr elemendid'!H293))&amp;" "&amp;'Cbr elemendid'!I293&amp;REPT(" ",3-LEN('Cbr elemendid'!I293))&amp;" "&amp;'Cbr elemendid'!J293&amp;REPT(" ",6-LEN('Cbr elemendid'!J293)),IF(LEFT(A299,4)="QSO:","END-OF-LOG:",""))</f>
      </c>
    </row>
    <row r="302" ht="13.5">
      <c r="A302" s="5">
        <f>IF(LEN('ES Open logi'!E298)&gt;1,"QSO: "&amp;'Cbr elemendid'!A294&amp;REPT(" ",5-LEN('Cbr elemendid'!A294))&amp;" "&amp;'Cbr elemendid'!B294&amp;" "&amp;'Cbr elemendid'!C294&amp;" "&amp;'Cbr elemendid'!D294&amp;" "&amp;'Cbr elemendid'!E294&amp;REPT(" ",13-LEN('Cbr elemendid'!E294))&amp;" "&amp;'Cbr elemendid'!F294&amp;REPT(" ",3-LEN('Cbr elemendid'!F294))&amp;" "&amp;'Cbr elemendid'!G294&amp;REPT(" ",6-LEN('Cbr elemendid'!G294))&amp;" "&amp;'Cbr elemendid'!H294&amp;REPT(" ",13-LEN('Cbr elemendid'!H294))&amp;" "&amp;'Cbr elemendid'!I294&amp;REPT(" ",3-LEN('Cbr elemendid'!I294))&amp;" "&amp;'Cbr elemendid'!J294&amp;REPT(" ",6-LEN('Cbr elemendid'!J294)),IF(LEFT(A300,4)="QSO:","END-OF-LOG:",""))</f>
      </c>
    </row>
    <row r="303" ht="13.5">
      <c r="A303" s="5">
        <f>IF(LEN('ES Open logi'!E299)&gt;1,"QSO: "&amp;'Cbr elemendid'!A295&amp;REPT(" ",5-LEN('Cbr elemendid'!A295))&amp;" "&amp;'Cbr elemendid'!B295&amp;" "&amp;'Cbr elemendid'!C295&amp;" "&amp;'Cbr elemendid'!D295&amp;" "&amp;'Cbr elemendid'!E295&amp;REPT(" ",13-LEN('Cbr elemendid'!E295))&amp;" "&amp;'Cbr elemendid'!F295&amp;REPT(" ",3-LEN('Cbr elemendid'!F295))&amp;" "&amp;'Cbr elemendid'!G295&amp;REPT(" ",6-LEN('Cbr elemendid'!G295))&amp;" "&amp;'Cbr elemendid'!H295&amp;REPT(" ",13-LEN('Cbr elemendid'!H295))&amp;" "&amp;'Cbr elemendid'!I295&amp;REPT(" ",3-LEN('Cbr elemendid'!I295))&amp;" "&amp;'Cbr elemendid'!J295&amp;REPT(" ",6-LEN('Cbr elemendid'!J295)),IF(LEFT(A301,4)="QSO:","END-OF-LOG:",""))</f>
      </c>
    </row>
    <row r="304" ht="13.5">
      <c r="A304" s="5">
        <f>IF(LEN('ES Open logi'!E300)&gt;1,"QSO: "&amp;'Cbr elemendid'!A296&amp;REPT(" ",5-LEN('Cbr elemendid'!A296))&amp;" "&amp;'Cbr elemendid'!B296&amp;" "&amp;'Cbr elemendid'!C296&amp;" "&amp;'Cbr elemendid'!D296&amp;" "&amp;'Cbr elemendid'!E296&amp;REPT(" ",13-LEN('Cbr elemendid'!E296))&amp;" "&amp;'Cbr elemendid'!F296&amp;REPT(" ",3-LEN('Cbr elemendid'!F296))&amp;" "&amp;'Cbr elemendid'!G296&amp;REPT(" ",6-LEN('Cbr elemendid'!G296))&amp;" "&amp;'Cbr elemendid'!H296&amp;REPT(" ",13-LEN('Cbr elemendid'!H296))&amp;" "&amp;'Cbr elemendid'!I296&amp;REPT(" ",3-LEN('Cbr elemendid'!I296))&amp;" "&amp;'Cbr elemendid'!J296&amp;REPT(" ",6-LEN('Cbr elemendid'!J296)),IF(LEFT(A302,4)="QSO:","END-OF-LOG:",""))</f>
      </c>
    </row>
    <row r="305" ht="13.5">
      <c r="A305" s="5">
        <f>IF(LEN('ES Open logi'!E301)&gt;1,"QSO: "&amp;'Cbr elemendid'!A297&amp;REPT(" ",5-LEN('Cbr elemendid'!A297))&amp;" "&amp;'Cbr elemendid'!B297&amp;" "&amp;'Cbr elemendid'!C297&amp;" "&amp;'Cbr elemendid'!D297&amp;" "&amp;'Cbr elemendid'!E297&amp;REPT(" ",13-LEN('Cbr elemendid'!E297))&amp;" "&amp;'Cbr elemendid'!F297&amp;REPT(" ",3-LEN('Cbr elemendid'!F297))&amp;" "&amp;'Cbr elemendid'!G297&amp;REPT(" ",6-LEN('Cbr elemendid'!G297))&amp;" "&amp;'Cbr elemendid'!H297&amp;REPT(" ",13-LEN('Cbr elemendid'!H297))&amp;" "&amp;'Cbr elemendid'!I297&amp;REPT(" ",3-LEN('Cbr elemendid'!I297))&amp;" "&amp;'Cbr elemendid'!J297&amp;REPT(" ",6-LEN('Cbr elemendid'!J297)),IF(LEFT(A303,4)="QSO:","END-OF-LOG:",""))</f>
      </c>
    </row>
    <row r="306" ht="13.5">
      <c r="A306" s="5">
        <f>IF(LEN('ES Open logi'!E302)&gt;1,"QSO: "&amp;'Cbr elemendid'!A298&amp;REPT(" ",5-LEN('Cbr elemendid'!A298))&amp;" "&amp;'Cbr elemendid'!B298&amp;" "&amp;'Cbr elemendid'!C298&amp;" "&amp;'Cbr elemendid'!D298&amp;" "&amp;'Cbr elemendid'!E298&amp;REPT(" ",13-LEN('Cbr elemendid'!E298))&amp;" "&amp;'Cbr elemendid'!F298&amp;REPT(" ",3-LEN('Cbr elemendid'!F298))&amp;" "&amp;'Cbr elemendid'!G298&amp;REPT(" ",6-LEN('Cbr elemendid'!G298))&amp;" "&amp;'Cbr elemendid'!H298&amp;REPT(" ",13-LEN('Cbr elemendid'!H298))&amp;" "&amp;'Cbr elemendid'!I298&amp;REPT(" ",3-LEN('Cbr elemendid'!I298))&amp;" "&amp;'Cbr elemendid'!J298&amp;REPT(" ",6-LEN('Cbr elemendid'!J298)),IF(LEFT(A304,4)="QSO:","END-OF-LOG:",""))</f>
      </c>
    </row>
    <row r="307" ht="13.5">
      <c r="A307" s="5">
        <f>IF(LEN('ES Open logi'!E303)&gt;1,"QSO: "&amp;'Cbr elemendid'!A299&amp;REPT(" ",5-LEN('Cbr elemendid'!A299))&amp;" "&amp;'Cbr elemendid'!B299&amp;" "&amp;'Cbr elemendid'!C299&amp;" "&amp;'Cbr elemendid'!D299&amp;" "&amp;'Cbr elemendid'!E299&amp;REPT(" ",13-LEN('Cbr elemendid'!E299))&amp;" "&amp;'Cbr elemendid'!F299&amp;REPT(" ",3-LEN('Cbr elemendid'!F299))&amp;" "&amp;'Cbr elemendid'!G299&amp;REPT(" ",6-LEN('Cbr elemendid'!G299))&amp;" "&amp;'Cbr elemendid'!H299&amp;REPT(" ",13-LEN('Cbr elemendid'!H299))&amp;" "&amp;'Cbr elemendid'!I299&amp;REPT(" ",3-LEN('Cbr elemendid'!I299))&amp;" "&amp;'Cbr elemendid'!J299&amp;REPT(" ",6-LEN('Cbr elemendid'!J299)),IF(LEFT(A305,4)="QSO:","END-OF-LOG:",""))</f>
      </c>
    </row>
    <row r="308" ht="13.5">
      <c r="A308" s="5">
        <f>IF(LEN('ES Open logi'!E304)&gt;1,"QSO: "&amp;'Cbr elemendid'!A300&amp;REPT(" ",5-LEN('Cbr elemendid'!A300))&amp;" "&amp;'Cbr elemendid'!B300&amp;" "&amp;'Cbr elemendid'!C300&amp;" "&amp;'Cbr elemendid'!D300&amp;" "&amp;'Cbr elemendid'!E300&amp;REPT(" ",13-LEN('Cbr elemendid'!E300))&amp;" "&amp;'Cbr elemendid'!F300&amp;REPT(" ",3-LEN('Cbr elemendid'!F300))&amp;" "&amp;'Cbr elemendid'!G300&amp;REPT(" ",6-LEN('Cbr elemendid'!G300))&amp;" "&amp;'Cbr elemendid'!H300&amp;REPT(" ",13-LEN('Cbr elemendid'!H300))&amp;" "&amp;'Cbr elemendid'!I300&amp;REPT(" ",3-LEN('Cbr elemendid'!I300))&amp;" "&amp;'Cbr elemendid'!J300&amp;REPT(" ",6-LEN('Cbr elemendid'!J300)),IF(LEFT(A306,4)="QSO:","END-OF-LOG:",""))</f>
      </c>
    </row>
    <row r="309" ht="13.5">
      <c r="A309" s="5">
        <f>IF(LEN('ES Open logi'!E305)&gt;1,"QSO: "&amp;'Cbr elemendid'!A301&amp;REPT(" ",5-LEN('Cbr elemendid'!A301))&amp;" "&amp;'Cbr elemendid'!B301&amp;" "&amp;'Cbr elemendid'!C301&amp;" "&amp;'Cbr elemendid'!D301&amp;" "&amp;'Cbr elemendid'!E301&amp;REPT(" ",13-LEN('Cbr elemendid'!E301))&amp;" "&amp;'Cbr elemendid'!F301&amp;REPT(" ",3-LEN('Cbr elemendid'!F301))&amp;" "&amp;'Cbr elemendid'!G301&amp;REPT(" ",6-LEN('Cbr elemendid'!G301))&amp;" "&amp;'Cbr elemendid'!H301&amp;REPT(" ",13-LEN('Cbr elemendid'!H301))&amp;" "&amp;'Cbr elemendid'!I301&amp;REPT(" ",3-LEN('Cbr elemendid'!I301))&amp;" "&amp;'Cbr elemendid'!J301&amp;REPT(" ",6-LEN('Cbr elemendid'!J301)),IF(LEFT(A307,4)="QSO:","END-OF-LOG:",""))</f>
      </c>
    </row>
    <row r="310" ht="13.5">
      <c r="A310" s="5">
        <f>IF(LEN('ES Open logi'!E306)&gt;1,"QSO: "&amp;'Cbr elemendid'!A302&amp;REPT(" ",5-LEN('Cbr elemendid'!A302))&amp;" "&amp;'Cbr elemendid'!B302&amp;" "&amp;'Cbr elemendid'!C302&amp;" "&amp;'Cbr elemendid'!D302&amp;" "&amp;'Cbr elemendid'!E302&amp;REPT(" ",13-LEN('Cbr elemendid'!E302))&amp;" "&amp;'Cbr elemendid'!F302&amp;REPT(" ",3-LEN('Cbr elemendid'!F302))&amp;" "&amp;'Cbr elemendid'!G302&amp;REPT(" ",6-LEN('Cbr elemendid'!G302))&amp;" "&amp;'Cbr elemendid'!H302&amp;REPT(" ",13-LEN('Cbr elemendid'!H302))&amp;" "&amp;'Cbr elemendid'!I302&amp;REPT(" ",3-LEN('Cbr elemendid'!I302))&amp;" "&amp;'Cbr elemendid'!J302&amp;REPT(" ",6-LEN('Cbr elemendid'!J302)),IF(LEFT(A308,4)="QSO:","END-OF-LOG:",""))</f>
      </c>
    </row>
    <row r="311" ht="13.5">
      <c r="A311" s="5">
        <f>IF(LEN('ES Open logi'!E307)&gt;1,"QSO: "&amp;'Cbr elemendid'!A303&amp;REPT(" ",5-LEN('Cbr elemendid'!A303))&amp;" "&amp;'Cbr elemendid'!B303&amp;" "&amp;'Cbr elemendid'!C303&amp;" "&amp;'Cbr elemendid'!D303&amp;" "&amp;'Cbr elemendid'!E303&amp;REPT(" ",13-LEN('Cbr elemendid'!E303))&amp;" "&amp;'Cbr elemendid'!F303&amp;REPT(" ",3-LEN('Cbr elemendid'!F303))&amp;" "&amp;'Cbr elemendid'!G303&amp;REPT(" ",6-LEN('Cbr elemendid'!G303))&amp;" "&amp;'Cbr elemendid'!H303&amp;REPT(" ",13-LEN('Cbr elemendid'!H303))&amp;" "&amp;'Cbr elemendid'!I303&amp;REPT(" ",3-LEN('Cbr elemendid'!I303))&amp;" "&amp;'Cbr elemendid'!J303&amp;REPT(" ",6-LEN('Cbr elemendid'!J303)),IF(LEFT(A309,4)="QSO:","END-OF-LOG:",""))</f>
      </c>
    </row>
    <row r="312" ht="13.5">
      <c r="A312" s="5">
        <f>IF(LEN('ES Open logi'!E308)&gt;1,"QSO: "&amp;'Cbr elemendid'!A304&amp;REPT(" ",5-LEN('Cbr elemendid'!A304))&amp;" "&amp;'Cbr elemendid'!B304&amp;" "&amp;'Cbr elemendid'!C304&amp;" "&amp;'Cbr elemendid'!D304&amp;" "&amp;'Cbr elemendid'!E304&amp;REPT(" ",13-LEN('Cbr elemendid'!E304))&amp;" "&amp;'Cbr elemendid'!F304&amp;REPT(" ",3-LEN('Cbr elemendid'!F304))&amp;" "&amp;'Cbr elemendid'!G304&amp;REPT(" ",6-LEN('Cbr elemendid'!G304))&amp;" "&amp;'Cbr elemendid'!H304&amp;REPT(" ",13-LEN('Cbr elemendid'!H304))&amp;" "&amp;'Cbr elemendid'!I304&amp;REPT(" ",3-LEN('Cbr elemendid'!I304))&amp;" "&amp;'Cbr elemendid'!J304&amp;REPT(" ",6-LEN('Cbr elemendid'!J304)),IF(LEFT(A310,4)="QSO:","END-OF-LOG:",""))</f>
      </c>
    </row>
    <row r="313" ht="13.5">
      <c r="A313" s="5">
        <f>IF(LEN('ES Open logi'!E309)&gt;1,"QSO: "&amp;'Cbr elemendid'!A305&amp;REPT(" ",5-LEN('Cbr elemendid'!A305))&amp;" "&amp;'Cbr elemendid'!B305&amp;" "&amp;'Cbr elemendid'!C305&amp;" "&amp;'Cbr elemendid'!D305&amp;" "&amp;'Cbr elemendid'!E305&amp;REPT(" ",13-LEN('Cbr elemendid'!E305))&amp;" "&amp;'Cbr elemendid'!F305&amp;REPT(" ",3-LEN('Cbr elemendid'!F305))&amp;" "&amp;'Cbr elemendid'!G305&amp;REPT(" ",6-LEN('Cbr elemendid'!G305))&amp;" "&amp;'Cbr elemendid'!H305&amp;REPT(" ",13-LEN('Cbr elemendid'!H305))&amp;" "&amp;'Cbr elemendid'!I305&amp;REPT(" ",3-LEN('Cbr elemendid'!I305))&amp;" "&amp;'Cbr elemendid'!J305&amp;REPT(" ",6-LEN('Cbr elemendid'!J305)),IF(LEFT(A311,4)="QSO:","END-OF-LOG:",""))</f>
      </c>
    </row>
    <row r="314" ht="13.5">
      <c r="A314" s="5">
        <f>IF(LEN('ES Open logi'!E310)&gt;1,"QSO: "&amp;'Cbr elemendid'!A306&amp;REPT(" ",5-LEN('Cbr elemendid'!A306))&amp;" "&amp;'Cbr elemendid'!B306&amp;" "&amp;'Cbr elemendid'!C306&amp;" "&amp;'Cbr elemendid'!D306&amp;" "&amp;'Cbr elemendid'!E306&amp;REPT(" ",13-LEN('Cbr elemendid'!E306))&amp;" "&amp;'Cbr elemendid'!F306&amp;REPT(" ",3-LEN('Cbr elemendid'!F306))&amp;" "&amp;'Cbr elemendid'!G306&amp;REPT(" ",6-LEN('Cbr elemendid'!G306))&amp;" "&amp;'Cbr elemendid'!H306&amp;REPT(" ",13-LEN('Cbr elemendid'!H306))&amp;" "&amp;'Cbr elemendid'!I306&amp;REPT(" ",3-LEN('Cbr elemendid'!I306))&amp;" "&amp;'Cbr elemendid'!J306&amp;REPT(" ",6-LEN('Cbr elemendid'!J306)),IF(LEFT(A312,4)="QSO:","END-OF-LOG:",""))</f>
      </c>
    </row>
    <row r="315" ht="13.5">
      <c r="A315" s="5">
        <f>IF(LEN('ES Open logi'!E311)&gt;1,"QSO: "&amp;'Cbr elemendid'!A307&amp;REPT(" ",5-LEN('Cbr elemendid'!A307))&amp;" "&amp;'Cbr elemendid'!B307&amp;" "&amp;'Cbr elemendid'!C307&amp;" "&amp;'Cbr elemendid'!D307&amp;" "&amp;'Cbr elemendid'!E307&amp;REPT(" ",13-LEN('Cbr elemendid'!E307))&amp;" "&amp;'Cbr elemendid'!F307&amp;REPT(" ",3-LEN('Cbr elemendid'!F307))&amp;" "&amp;'Cbr elemendid'!G307&amp;REPT(" ",6-LEN('Cbr elemendid'!G307))&amp;" "&amp;'Cbr elemendid'!H307&amp;REPT(" ",13-LEN('Cbr elemendid'!H307))&amp;" "&amp;'Cbr elemendid'!I307&amp;REPT(" ",3-LEN('Cbr elemendid'!I307))&amp;" "&amp;'Cbr elemendid'!J307&amp;REPT(" ",6-LEN('Cbr elemendid'!J307)),IF(LEFT(A313,4)="QSO:","END-OF-LOG:",""))</f>
      </c>
    </row>
    <row r="316" ht="13.5">
      <c r="A316" s="5">
        <f>IF(LEN('ES Open logi'!E312)&gt;1,"QSO: "&amp;'Cbr elemendid'!A308&amp;REPT(" ",5-LEN('Cbr elemendid'!A308))&amp;" "&amp;'Cbr elemendid'!B308&amp;" "&amp;'Cbr elemendid'!C308&amp;" "&amp;'Cbr elemendid'!D308&amp;" "&amp;'Cbr elemendid'!E308&amp;REPT(" ",13-LEN('Cbr elemendid'!E308))&amp;" "&amp;'Cbr elemendid'!F308&amp;REPT(" ",3-LEN('Cbr elemendid'!F308))&amp;" "&amp;'Cbr elemendid'!G308&amp;REPT(" ",6-LEN('Cbr elemendid'!G308))&amp;" "&amp;'Cbr elemendid'!H308&amp;REPT(" ",13-LEN('Cbr elemendid'!H308))&amp;" "&amp;'Cbr elemendid'!I308&amp;REPT(" ",3-LEN('Cbr elemendid'!I308))&amp;" "&amp;'Cbr elemendid'!J308&amp;REPT(" ",6-LEN('Cbr elemendid'!J308)),IF(LEFT(A314,4)="QSO:","END-OF-LOG:",""))</f>
      </c>
    </row>
    <row r="317" ht="13.5">
      <c r="A317" s="5">
        <f>IF(LEN('ES Open logi'!E313)&gt;1,"QSO: "&amp;'Cbr elemendid'!A309&amp;REPT(" ",5-LEN('Cbr elemendid'!A309))&amp;" "&amp;'Cbr elemendid'!B309&amp;" "&amp;'Cbr elemendid'!C309&amp;" "&amp;'Cbr elemendid'!D309&amp;" "&amp;'Cbr elemendid'!E309&amp;REPT(" ",13-LEN('Cbr elemendid'!E309))&amp;" "&amp;'Cbr elemendid'!F309&amp;REPT(" ",3-LEN('Cbr elemendid'!F309))&amp;" "&amp;'Cbr elemendid'!G309&amp;REPT(" ",6-LEN('Cbr elemendid'!G309))&amp;" "&amp;'Cbr elemendid'!H309&amp;REPT(" ",13-LEN('Cbr elemendid'!H309))&amp;" "&amp;'Cbr elemendid'!I309&amp;REPT(" ",3-LEN('Cbr elemendid'!I309))&amp;" "&amp;'Cbr elemendid'!J309&amp;REPT(" ",6-LEN('Cbr elemendid'!J309)),IF(LEFT(A315,4)="QSO:","END-OF-LOG:",""))</f>
      </c>
    </row>
    <row r="318" ht="13.5">
      <c r="A318" s="5">
        <f>IF(LEN('ES Open logi'!E314)&gt;1,"QSO: "&amp;'Cbr elemendid'!A310&amp;REPT(" ",5-LEN('Cbr elemendid'!A310))&amp;" "&amp;'Cbr elemendid'!B310&amp;" "&amp;'Cbr elemendid'!C310&amp;" "&amp;'Cbr elemendid'!D310&amp;" "&amp;'Cbr elemendid'!E310&amp;REPT(" ",13-LEN('Cbr elemendid'!E310))&amp;" "&amp;'Cbr elemendid'!F310&amp;REPT(" ",3-LEN('Cbr elemendid'!F310))&amp;" "&amp;'Cbr elemendid'!G310&amp;REPT(" ",6-LEN('Cbr elemendid'!G310))&amp;" "&amp;'Cbr elemendid'!H310&amp;REPT(" ",13-LEN('Cbr elemendid'!H310))&amp;" "&amp;'Cbr elemendid'!I310&amp;REPT(" ",3-LEN('Cbr elemendid'!I310))&amp;" "&amp;'Cbr elemendid'!J310&amp;REPT(" ",6-LEN('Cbr elemendid'!J310)),IF(LEFT(A316,4)="QSO:","END-OF-LOG:",""))</f>
      </c>
    </row>
    <row r="319" ht="13.5">
      <c r="A319" s="5">
        <f>IF(LEN('ES Open logi'!E315)&gt;1,"QSO: "&amp;'Cbr elemendid'!A311&amp;REPT(" ",5-LEN('Cbr elemendid'!A311))&amp;" "&amp;'Cbr elemendid'!B311&amp;" "&amp;'Cbr elemendid'!C311&amp;" "&amp;'Cbr elemendid'!D311&amp;" "&amp;'Cbr elemendid'!E311&amp;REPT(" ",13-LEN('Cbr elemendid'!E311))&amp;" "&amp;'Cbr elemendid'!F311&amp;REPT(" ",3-LEN('Cbr elemendid'!F311))&amp;" "&amp;'Cbr elemendid'!G311&amp;REPT(" ",6-LEN('Cbr elemendid'!G311))&amp;" "&amp;'Cbr elemendid'!H311&amp;REPT(" ",13-LEN('Cbr elemendid'!H311))&amp;" "&amp;'Cbr elemendid'!I311&amp;REPT(" ",3-LEN('Cbr elemendid'!I311))&amp;" "&amp;'Cbr elemendid'!J311&amp;REPT(" ",6-LEN('Cbr elemendid'!J311)),IF(LEFT(A317,4)="QSO:","END-OF-LOG:",""))</f>
      </c>
    </row>
    <row r="320" ht="13.5">
      <c r="A320" s="5">
        <f>IF(LEN('ES Open logi'!E316)&gt;1,"QSO: "&amp;'Cbr elemendid'!A312&amp;REPT(" ",5-LEN('Cbr elemendid'!A312))&amp;" "&amp;'Cbr elemendid'!B312&amp;" "&amp;'Cbr elemendid'!C312&amp;" "&amp;'Cbr elemendid'!D312&amp;" "&amp;'Cbr elemendid'!E312&amp;REPT(" ",13-LEN('Cbr elemendid'!E312))&amp;" "&amp;'Cbr elemendid'!F312&amp;REPT(" ",3-LEN('Cbr elemendid'!F312))&amp;" "&amp;'Cbr elemendid'!G312&amp;REPT(" ",6-LEN('Cbr elemendid'!G312))&amp;" "&amp;'Cbr elemendid'!H312&amp;REPT(" ",13-LEN('Cbr elemendid'!H312))&amp;" "&amp;'Cbr elemendid'!I312&amp;REPT(" ",3-LEN('Cbr elemendid'!I312))&amp;" "&amp;'Cbr elemendid'!J312&amp;REPT(" ",6-LEN('Cbr elemendid'!J312)),IF(LEFT(A318,4)="QSO:","END-OF-LOG:",""))</f>
      </c>
    </row>
    <row r="321" ht="13.5">
      <c r="A321" s="5">
        <f>IF(LEN('ES Open logi'!E317)&gt;1,"QSO: "&amp;'Cbr elemendid'!A313&amp;REPT(" ",5-LEN('Cbr elemendid'!A313))&amp;" "&amp;'Cbr elemendid'!B313&amp;" "&amp;'Cbr elemendid'!C313&amp;" "&amp;'Cbr elemendid'!D313&amp;" "&amp;'Cbr elemendid'!E313&amp;REPT(" ",13-LEN('Cbr elemendid'!E313))&amp;" "&amp;'Cbr elemendid'!F313&amp;REPT(" ",3-LEN('Cbr elemendid'!F313))&amp;" "&amp;'Cbr elemendid'!G313&amp;REPT(" ",6-LEN('Cbr elemendid'!G313))&amp;" "&amp;'Cbr elemendid'!H313&amp;REPT(" ",13-LEN('Cbr elemendid'!H313))&amp;" "&amp;'Cbr elemendid'!I313&amp;REPT(" ",3-LEN('Cbr elemendid'!I313))&amp;" "&amp;'Cbr elemendid'!J313&amp;REPT(" ",6-LEN('Cbr elemendid'!J313)),IF(LEFT(A319,4)="QSO:","END-OF-LOG:",""))</f>
      </c>
    </row>
    <row r="322" ht="13.5">
      <c r="A322" s="5">
        <f>IF(LEN('ES Open logi'!E318)&gt;1,"QSO: "&amp;'Cbr elemendid'!A314&amp;REPT(" ",5-LEN('Cbr elemendid'!A314))&amp;" "&amp;'Cbr elemendid'!B314&amp;" "&amp;'Cbr elemendid'!C314&amp;" "&amp;'Cbr elemendid'!D314&amp;" "&amp;'Cbr elemendid'!E314&amp;REPT(" ",13-LEN('Cbr elemendid'!E314))&amp;" "&amp;'Cbr elemendid'!F314&amp;REPT(" ",3-LEN('Cbr elemendid'!F314))&amp;" "&amp;'Cbr elemendid'!G314&amp;REPT(" ",6-LEN('Cbr elemendid'!G314))&amp;" "&amp;'Cbr elemendid'!H314&amp;REPT(" ",13-LEN('Cbr elemendid'!H314))&amp;" "&amp;'Cbr elemendid'!I314&amp;REPT(" ",3-LEN('Cbr elemendid'!I314))&amp;" "&amp;'Cbr elemendid'!J314&amp;REPT(" ",6-LEN('Cbr elemendid'!J314)),IF(LEFT(A320,4)="QSO:","END-OF-LOG:",""))</f>
      </c>
    </row>
    <row r="323" ht="13.5">
      <c r="A323" s="5">
        <f>IF(LEN('ES Open logi'!E319)&gt;1,"QSO: "&amp;'Cbr elemendid'!A315&amp;REPT(" ",5-LEN('Cbr elemendid'!A315))&amp;" "&amp;'Cbr elemendid'!B315&amp;" "&amp;'Cbr elemendid'!C315&amp;" "&amp;'Cbr elemendid'!D315&amp;" "&amp;'Cbr elemendid'!E315&amp;REPT(" ",13-LEN('Cbr elemendid'!E315))&amp;" "&amp;'Cbr elemendid'!F315&amp;REPT(" ",3-LEN('Cbr elemendid'!F315))&amp;" "&amp;'Cbr elemendid'!G315&amp;REPT(" ",6-LEN('Cbr elemendid'!G315))&amp;" "&amp;'Cbr elemendid'!H315&amp;REPT(" ",13-LEN('Cbr elemendid'!H315))&amp;" "&amp;'Cbr elemendid'!I315&amp;REPT(" ",3-LEN('Cbr elemendid'!I315))&amp;" "&amp;'Cbr elemendid'!J315&amp;REPT(" ",6-LEN('Cbr elemendid'!J315)),IF(LEFT(A321,4)="QSO:","END-OF-LOG:",""))</f>
      </c>
    </row>
    <row r="324" ht="13.5">
      <c r="A324" s="5">
        <f>IF(LEN('ES Open logi'!E320)&gt;1,"QSO: "&amp;'Cbr elemendid'!A316&amp;REPT(" ",5-LEN('Cbr elemendid'!A316))&amp;" "&amp;'Cbr elemendid'!B316&amp;" "&amp;'Cbr elemendid'!C316&amp;" "&amp;'Cbr elemendid'!D316&amp;" "&amp;'Cbr elemendid'!E316&amp;REPT(" ",13-LEN('Cbr elemendid'!E316))&amp;" "&amp;'Cbr elemendid'!F316&amp;REPT(" ",3-LEN('Cbr elemendid'!F316))&amp;" "&amp;'Cbr elemendid'!G316&amp;REPT(" ",6-LEN('Cbr elemendid'!G316))&amp;" "&amp;'Cbr elemendid'!H316&amp;REPT(" ",13-LEN('Cbr elemendid'!H316))&amp;" "&amp;'Cbr elemendid'!I316&amp;REPT(" ",3-LEN('Cbr elemendid'!I316))&amp;" "&amp;'Cbr elemendid'!J316&amp;REPT(" ",6-LEN('Cbr elemendid'!J316)),IF(LEFT(A322,4)="QSO:","END-OF-LOG:",""))</f>
      </c>
    </row>
    <row r="325" ht="13.5">
      <c r="A325" s="5">
        <f>IF(LEN('ES Open logi'!E321)&gt;1,"QSO: "&amp;'Cbr elemendid'!A317&amp;REPT(" ",5-LEN('Cbr elemendid'!A317))&amp;" "&amp;'Cbr elemendid'!B317&amp;" "&amp;'Cbr elemendid'!C317&amp;" "&amp;'Cbr elemendid'!D317&amp;" "&amp;'Cbr elemendid'!E317&amp;REPT(" ",13-LEN('Cbr elemendid'!E317))&amp;" "&amp;'Cbr elemendid'!F317&amp;REPT(" ",3-LEN('Cbr elemendid'!F317))&amp;" "&amp;'Cbr elemendid'!G317&amp;REPT(" ",6-LEN('Cbr elemendid'!G317))&amp;" "&amp;'Cbr elemendid'!H317&amp;REPT(" ",13-LEN('Cbr elemendid'!H317))&amp;" "&amp;'Cbr elemendid'!I317&amp;REPT(" ",3-LEN('Cbr elemendid'!I317))&amp;" "&amp;'Cbr elemendid'!J317&amp;REPT(" ",6-LEN('Cbr elemendid'!J317)),IF(LEFT(A323,4)="QSO:","END-OF-LOG:",""))</f>
      </c>
    </row>
    <row r="326" ht="13.5">
      <c r="A326" s="5">
        <f>IF(LEN('ES Open logi'!E322)&gt;1,"QSO: "&amp;'Cbr elemendid'!A318&amp;REPT(" ",5-LEN('Cbr elemendid'!A318))&amp;" "&amp;'Cbr elemendid'!B318&amp;" "&amp;'Cbr elemendid'!C318&amp;" "&amp;'Cbr elemendid'!D318&amp;" "&amp;'Cbr elemendid'!E318&amp;REPT(" ",13-LEN('Cbr elemendid'!E318))&amp;" "&amp;'Cbr elemendid'!F318&amp;REPT(" ",3-LEN('Cbr elemendid'!F318))&amp;" "&amp;'Cbr elemendid'!G318&amp;REPT(" ",6-LEN('Cbr elemendid'!G318))&amp;" "&amp;'Cbr elemendid'!H318&amp;REPT(" ",13-LEN('Cbr elemendid'!H318))&amp;" "&amp;'Cbr elemendid'!I318&amp;REPT(" ",3-LEN('Cbr elemendid'!I318))&amp;" "&amp;'Cbr elemendid'!J318&amp;REPT(" ",6-LEN('Cbr elemendid'!J318)),IF(LEFT(A324,4)="QSO:","END-OF-LOG:",""))</f>
      </c>
    </row>
    <row r="327" ht="13.5">
      <c r="A327" s="5">
        <f>IF(LEN('ES Open logi'!E323)&gt;1,"QSO: "&amp;'Cbr elemendid'!A319&amp;REPT(" ",5-LEN('Cbr elemendid'!A319))&amp;" "&amp;'Cbr elemendid'!B319&amp;" "&amp;'Cbr elemendid'!C319&amp;" "&amp;'Cbr elemendid'!D319&amp;" "&amp;'Cbr elemendid'!E319&amp;REPT(" ",13-LEN('Cbr elemendid'!E319))&amp;" "&amp;'Cbr elemendid'!F319&amp;REPT(" ",3-LEN('Cbr elemendid'!F319))&amp;" "&amp;'Cbr elemendid'!G319&amp;REPT(" ",6-LEN('Cbr elemendid'!G319))&amp;" "&amp;'Cbr elemendid'!H319&amp;REPT(" ",13-LEN('Cbr elemendid'!H319))&amp;" "&amp;'Cbr elemendid'!I319&amp;REPT(" ",3-LEN('Cbr elemendid'!I319))&amp;" "&amp;'Cbr elemendid'!J319&amp;REPT(" ",6-LEN('Cbr elemendid'!J319)),IF(LEFT(A325,4)="QSO:","END-OF-LOG:",""))</f>
      </c>
    </row>
    <row r="328" ht="13.5">
      <c r="A328" s="5">
        <f>IF(LEN('ES Open logi'!E324)&gt;1,"QSO: "&amp;'Cbr elemendid'!A320&amp;REPT(" ",5-LEN('Cbr elemendid'!A320))&amp;" "&amp;'Cbr elemendid'!B320&amp;" "&amp;'Cbr elemendid'!C320&amp;" "&amp;'Cbr elemendid'!D320&amp;" "&amp;'Cbr elemendid'!E320&amp;REPT(" ",13-LEN('Cbr elemendid'!E320))&amp;" "&amp;'Cbr elemendid'!F320&amp;REPT(" ",3-LEN('Cbr elemendid'!F320))&amp;" "&amp;'Cbr elemendid'!G320&amp;REPT(" ",6-LEN('Cbr elemendid'!G320))&amp;" "&amp;'Cbr elemendid'!H320&amp;REPT(" ",13-LEN('Cbr elemendid'!H320))&amp;" "&amp;'Cbr elemendid'!I320&amp;REPT(" ",3-LEN('Cbr elemendid'!I320))&amp;" "&amp;'Cbr elemendid'!J320&amp;REPT(" ",6-LEN('Cbr elemendid'!J320)),IF(LEFT(A326,4)="QSO:","END-OF-LOG:",""))</f>
      </c>
    </row>
    <row r="329" ht="13.5">
      <c r="A329" s="5">
        <f>IF(LEN('ES Open logi'!E325)&gt;1,"QSO: "&amp;'Cbr elemendid'!A321&amp;REPT(" ",5-LEN('Cbr elemendid'!A321))&amp;" "&amp;'Cbr elemendid'!B321&amp;" "&amp;'Cbr elemendid'!C321&amp;" "&amp;'Cbr elemendid'!D321&amp;" "&amp;'Cbr elemendid'!E321&amp;REPT(" ",13-LEN('Cbr elemendid'!E321))&amp;" "&amp;'Cbr elemendid'!F321&amp;REPT(" ",3-LEN('Cbr elemendid'!F321))&amp;" "&amp;'Cbr elemendid'!G321&amp;REPT(" ",6-LEN('Cbr elemendid'!G321))&amp;" "&amp;'Cbr elemendid'!H321&amp;REPT(" ",13-LEN('Cbr elemendid'!H321))&amp;" "&amp;'Cbr elemendid'!I321&amp;REPT(" ",3-LEN('Cbr elemendid'!I321))&amp;" "&amp;'Cbr elemendid'!J321&amp;REPT(" ",6-LEN('Cbr elemendid'!J321)),IF(LEFT(A327,4)="QSO:","END-OF-LOG:",""))</f>
      </c>
    </row>
    <row r="330" ht="13.5">
      <c r="A330" s="5">
        <f>IF(LEN('ES Open logi'!E326)&gt;1,"QSO: "&amp;'Cbr elemendid'!A322&amp;REPT(" ",5-LEN('Cbr elemendid'!A322))&amp;" "&amp;'Cbr elemendid'!B322&amp;" "&amp;'Cbr elemendid'!C322&amp;" "&amp;'Cbr elemendid'!D322&amp;" "&amp;'Cbr elemendid'!E322&amp;REPT(" ",13-LEN('Cbr elemendid'!E322))&amp;" "&amp;'Cbr elemendid'!F322&amp;REPT(" ",3-LEN('Cbr elemendid'!F322))&amp;" "&amp;'Cbr elemendid'!G322&amp;REPT(" ",6-LEN('Cbr elemendid'!G322))&amp;" "&amp;'Cbr elemendid'!H322&amp;REPT(" ",13-LEN('Cbr elemendid'!H322))&amp;" "&amp;'Cbr elemendid'!I322&amp;REPT(" ",3-LEN('Cbr elemendid'!I322))&amp;" "&amp;'Cbr elemendid'!J322&amp;REPT(" ",6-LEN('Cbr elemendid'!J322)),IF(LEFT(A328,4)="QSO:","END-OF-LOG:",""))</f>
      </c>
    </row>
    <row r="331" ht="13.5">
      <c r="A331" s="5">
        <f>IF(LEN('ES Open logi'!E327)&gt;1,"QSO: "&amp;'Cbr elemendid'!A323&amp;REPT(" ",5-LEN('Cbr elemendid'!A323))&amp;" "&amp;'Cbr elemendid'!B323&amp;" "&amp;'Cbr elemendid'!C323&amp;" "&amp;'Cbr elemendid'!D323&amp;" "&amp;'Cbr elemendid'!E323&amp;REPT(" ",13-LEN('Cbr elemendid'!E323))&amp;" "&amp;'Cbr elemendid'!F323&amp;REPT(" ",3-LEN('Cbr elemendid'!F323))&amp;" "&amp;'Cbr elemendid'!G323&amp;REPT(" ",6-LEN('Cbr elemendid'!G323))&amp;" "&amp;'Cbr elemendid'!H323&amp;REPT(" ",13-LEN('Cbr elemendid'!H323))&amp;" "&amp;'Cbr elemendid'!I323&amp;REPT(" ",3-LEN('Cbr elemendid'!I323))&amp;" "&amp;'Cbr elemendid'!J323&amp;REPT(" ",6-LEN('Cbr elemendid'!J323)),IF(LEFT(A329,4)="QSO:","END-OF-LOG:",""))</f>
      </c>
    </row>
    <row r="332" ht="13.5">
      <c r="A332" s="5">
        <f>IF(LEN('ES Open logi'!E328)&gt;1,"QSO: "&amp;'Cbr elemendid'!A324&amp;REPT(" ",5-LEN('Cbr elemendid'!A324))&amp;" "&amp;'Cbr elemendid'!B324&amp;" "&amp;'Cbr elemendid'!C324&amp;" "&amp;'Cbr elemendid'!D324&amp;" "&amp;'Cbr elemendid'!E324&amp;REPT(" ",13-LEN('Cbr elemendid'!E324))&amp;" "&amp;'Cbr elemendid'!F324&amp;REPT(" ",3-LEN('Cbr elemendid'!F324))&amp;" "&amp;'Cbr elemendid'!G324&amp;REPT(" ",6-LEN('Cbr elemendid'!G324))&amp;" "&amp;'Cbr elemendid'!H324&amp;REPT(" ",13-LEN('Cbr elemendid'!H324))&amp;" "&amp;'Cbr elemendid'!I324&amp;REPT(" ",3-LEN('Cbr elemendid'!I324))&amp;" "&amp;'Cbr elemendid'!J324&amp;REPT(" ",6-LEN('Cbr elemendid'!J324)),IF(LEFT(A330,4)="QSO:","END-OF-LOG:",""))</f>
      </c>
    </row>
    <row r="333" ht="13.5">
      <c r="A333" s="5">
        <f>IF(LEN('ES Open logi'!E329)&gt;1,"QSO: "&amp;'Cbr elemendid'!A325&amp;REPT(" ",5-LEN('Cbr elemendid'!A325))&amp;" "&amp;'Cbr elemendid'!B325&amp;" "&amp;'Cbr elemendid'!C325&amp;" "&amp;'Cbr elemendid'!D325&amp;" "&amp;'Cbr elemendid'!E325&amp;REPT(" ",13-LEN('Cbr elemendid'!E325))&amp;" "&amp;'Cbr elemendid'!F325&amp;REPT(" ",3-LEN('Cbr elemendid'!F325))&amp;" "&amp;'Cbr elemendid'!G325&amp;REPT(" ",6-LEN('Cbr elemendid'!G325))&amp;" "&amp;'Cbr elemendid'!H325&amp;REPT(" ",13-LEN('Cbr elemendid'!H325))&amp;" "&amp;'Cbr elemendid'!I325&amp;REPT(" ",3-LEN('Cbr elemendid'!I325))&amp;" "&amp;'Cbr elemendid'!J325&amp;REPT(" ",6-LEN('Cbr elemendid'!J325)),IF(LEFT(A331,4)="QSO:","END-OF-LOG:",""))</f>
      </c>
    </row>
    <row r="334" ht="13.5">
      <c r="A334" s="5">
        <f>IF(LEN('ES Open logi'!E330)&gt;1,"QSO: "&amp;'Cbr elemendid'!A326&amp;REPT(" ",5-LEN('Cbr elemendid'!A326))&amp;" "&amp;'Cbr elemendid'!B326&amp;" "&amp;'Cbr elemendid'!C326&amp;" "&amp;'Cbr elemendid'!D326&amp;" "&amp;'Cbr elemendid'!E326&amp;REPT(" ",13-LEN('Cbr elemendid'!E326))&amp;" "&amp;'Cbr elemendid'!F326&amp;REPT(" ",3-LEN('Cbr elemendid'!F326))&amp;" "&amp;'Cbr elemendid'!G326&amp;REPT(" ",6-LEN('Cbr elemendid'!G326))&amp;" "&amp;'Cbr elemendid'!H326&amp;REPT(" ",13-LEN('Cbr elemendid'!H326))&amp;" "&amp;'Cbr elemendid'!I326&amp;REPT(" ",3-LEN('Cbr elemendid'!I326))&amp;" "&amp;'Cbr elemendid'!J326&amp;REPT(" ",6-LEN('Cbr elemendid'!J326)),IF(LEFT(A332,4)="QSO:","END-OF-LOG:",""))</f>
      </c>
    </row>
    <row r="335" ht="13.5">
      <c r="A335" s="5">
        <f>IF(LEN('ES Open logi'!E331)&gt;1,"QSO: "&amp;'Cbr elemendid'!A327&amp;REPT(" ",5-LEN('Cbr elemendid'!A327))&amp;" "&amp;'Cbr elemendid'!B327&amp;" "&amp;'Cbr elemendid'!C327&amp;" "&amp;'Cbr elemendid'!D327&amp;" "&amp;'Cbr elemendid'!E327&amp;REPT(" ",13-LEN('Cbr elemendid'!E327))&amp;" "&amp;'Cbr elemendid'!F327&amp;REPT(" ",3-LEN('Cbr elemendid'!F327))&amp;" "&amp;'Cbr elemendid'!G327&amp;REPT(" ",6-LEN('Cbr elemendid'!G327))&amp;" "&amp;'Cbr elemendid'!H327&amp;REPT(" ",13-LEN('Cbr elemendid'!H327))&amp;" "&amp;'Cbr elemendid'!I327&amp;REPT(" ",3-LEN('Cbr elemendid'!I327))&amp;" "&amp;'Cbr elemendid'!J327&amp;REPT(" ",6-LEN('Cbr elemendid'!J327)),IF(LEFT(A333,4)="QSO:","END-OF-LOG:",""))</f>
      </c>
    </row>
    <row r="336" ht="13.5">
      <c r="A336" s="5">
        <f>IF(LEN('ES Open logi'!E332)&gt;1,"QSO: "&amp;'Cbr elemendid'!A328&amp;REPT(" ",5-LEN('Cbr elemendid'!A328))&amp;" "&amp;'Cbr elemendid'!B328&amp;" "&amp;'Cbr elemendid'!C328&amp;" "&amp;'Cbr elemendid'!D328&amp;" "&amp;'Cbr elemendid'!E328&amp;REPT(" ",13-LEN('Cbr elemendid'!E328))&amp;" "&amp;'Cbr elemendid'!F328&amp;REPT(" ",3-LEN('Cbr elemendid'!F328))&amp;" "&amp;'Cbr elemendid'!G328&amp;REPT(" ",6-LEN('Cbr elemendid'!G328))&amp;" "&amp;'Cbr elemendid'!H328&amp;REPT(" ",13-LEN('Cbr elemendid'!H328))&amp;" "&amp;'Cbr elemendid'!I328&amp;REPT(" ",3-LEN('Cbr elemendid'!I328))&amp;" "&amp;'Cbr elemendid'!J328&amp;REPT(" ",6-LEN('Cbr elemendid'!J328)),IF(LEFT(A334,4)="QSO:","END-OF-LOG:",""))</f>
      </c>
    </row>
    <row r="337" ht="13.5">
      <c r="A337" s="5">
        <f>IF(LEN('ES Open logi'!E333)&gt;1,"QSO: "&amp;'Cbr elemendid'!A329&amp;REPT(" ",5-LEN('Cbr elemendid'!A329))&amp;" "&amp;'Cbr elemendid'!B329&amp;" "&amp;'Cbr elemendid'!C329&amp;" "&amp;'Cbr elemendid'!D329&amp;" "&amp;'Cbr elemendid'!E329&amp;REPT(" ",13-LEN('Cbr elemendid'!E329))&amp;" "&amp;'Cbr elemendid'!F329&amp;REPT(" ",3-LEN('Cbr elemendid'!F329))&amp;" "&amp;'Cbr elemendid'!G329&amp;REPT(" ",6-LEN('Cbr elemendid'!G329))&amp;" "&amp;'Cbr elemendid'!H329&amp;REPT(" ",13-LEN('Cbr elemendid'!H329))&amp;" "&amp;'Cbr elemendid'!I329&amp;REPT(" ",3-LEN('Cbr elemendid'!I329))&amp;" "&amp;'Cbr elemendid'!J329&amp;REPT(" ",6-LEN('Cbr elemendid'!J329)),IF(LEFT(A335,4)="QSO:","END-OF-LOG:",""))</f>
      </c>
    </row>
    <row r="338" ht="13.5">
      <c r="A338" s="5">
        <f>IF(LEN('ES Open logi'!E334)&gt;1,"QSO: "&amp;'Cbr elemendid'!A330&amp;REPT(" ",5-LEN('Cbr elemendid'!A330))&amp;" "&amp;'Cbr elemendid'!B330&amp;" "&amp;'Cbr elemendid'!C330&amp;" "&amp;'Cbr elemendid'!D330&amp;" "&amp;'Cbr elemendid'!E330&amp;REPT(" ",13-LEN('Cbr elemendid'!E330))&amp;" "&amp;'Cbr elemendid'!F330&amp;REPT(" ",3-LEN('Cbr elemendid'!F330))&amp;" "&amp;'Cbr elemendid'!G330&amp;REPT(" ",6-LEN('Cbr elemendid'!G330))&amp;" "&amp;'Cbr elemendid'!H330&amp;REPT(" ",13-LEN('Cbr elemendid'!H330))&amp;" "&amp;'Cbr elemendid'!I330&amp;REPT(" ",3-LEN('Cbr elemendid'!I330))&amp;" "&amp;'Cbr elemendid'!J330&amp;REPT(" ",6-LEN('Cbr elemendid'!J330)),IF(LEFT(A336,4)="QSO:","END-OF-LOG:",""))</f>
      </c>
    </row>
    <row r="339" ht="13.5">
      <c r="A339" s="5">
        <f>IF(LEN('ES Open logi'!E335)&gt;1,"QSO: "&amp;'Cbr elemendid'!A331&amp;REPT(" ",5-LEN('Cbr elemendid'!A331))&amp;" "&amp;'Cbr elemendid'!B331&amp;" "&amp;'Cbr elemendid'!C331&amp;" "&amp;'Cbr elemendid'!D331&amp;" "&amp;'Cbr elemendid'!E331&amp;REPT(" ",13-LEN('Cbr elemendid'!E331))&amp;" "&amp;'Cbr elemendid'!F331&amp;REPT(" ",3-LEN('Cbr elemendid'!F331))&amp;" "&amp;'Cbr elemendid'!G331&amp;REPT(" ",6-LEN('Cbr elemendid'!G331))&amp;" "&amp;'Cbr elemendid'!H331&amp;REPT(" ",13-LEN('Cbr elemendid'!H331))&amp;" "&amp;'Cbr elemendid'!I331&amp;REPT(" ",3-LEN('Cbr elemendid'!I331))&amp;" "&amp;'Cbr elemendid'!J331&amp;REPT(" ",6-LEN('Cbr elemendid'!J331)),IF(LEFT(A337,4)="QSO:","END-OF-LOG:",""))</f>
      </c>
    </row>
    <row r="340" ht="13.5">
      <c r="A340" s="5">
        <f>IF(LEN('ES Open logi'!E336)&gt;1,"QSO: "&amp;'Cbr elemendid'!A332&amp;REPT(" ",5-LEN('Cbr elemendid'!A332))&amp;" "&amp;'Cbr elemendid'!B332&amp;" "&amp;'Cbr elemendid'!C332&amp;" "&amp;'Cbr elemendid'!D332&amp;" "&amp;'Cbr elemendid'!E332&amp;REPT(" ",13-LEN('Cbr elemendid'!E332))&amp;" "&amp;'Cbr elemendid'!F332&amp;REPT(" ",3-LEN('Cbr elemendid'!F332))&amp;" "&amp;'Cbr elemendid'!G332&amp;REPT(" ",6-LEN('Cbr elemendid'!G332))&amp;" "&amp;'Cbr elemendid'!H332&amp;REPT(" ",13-LEN('Cbr elemendid'!H332))&amp;" "&amp;'Cbr elemendid'!I332&amp;REPT(" ",3-LEN('Cbr elemendid'!I332))&amp;" "&amp;'Cbr elemendid'!J332&amp;REPT(" ",6-LEN('Cbr elemendid'!J332)),IF(LEFT(A338,4)="QSO:","END-OF-LOG:",""))</f>
      </c>
    </row>
    <row r="341" ht="13.5">
      <c r="A341" s="5">
        <f>IF(LEN('ES Open logi'!E337)&gt;1,"QSO: "&amp;'Cbr elemendid'!A333&amp;REPT(" ",5-LEN('Cbr elemendid'!A333))&amp;" "&amp;'Cbr elemendid'!B333&amp;" "&amp;'Cbr elemendid'!C333&amp;" "&amp;'Cbr elemendid'!D333&amp;" "&amp;'Cbr elemendid'!E333&amp;REPT(" ",13-LEN('Cbr elemendid'!E333))&amp;" "&amp;'Cbr elemendid'!F333&amp;REPT(" ",3-LEN('Cbr elemendid'!F333))&amp;" "&amp;'Cbr elemendid'!G333&amp;REPT(" ",6-LEN('Cbr elemendid'!G333))&amp;" "&amp;'Cbr elemendid'!H333&amp;REPT(" ",13-LEN('Cbr elemendid'!H333))&amp;" "&amp;'Cbr elemendid'!I333&amp;REPT(" ",3-LEN('Cbr elemendid'!I333))&amp;" "&amp;'Cbr elemendid'!J333&amp;REPT(" ",6-LEN('Cbr elemendid'!J333)),IF(LEFT(A339,4)="QSO:","END-OF-LOG:",""))</f>
      </c>
    </row>
    <row r="342" ht="13.5">
      <c r="A342" s="5">
        <f>IF(LEN('ES Open logi'!E338)&gt;1,"QSO: "&amp;'Cbr elemendid'!A334&amp;REPT(" ",5-LEN('Cbr elemendid'!A334))&amp;" "&amp;'Cbr elemendid'!B334&amp;" "&amp;'Cbr elemendid'!C334&amp;" "&amp;'Cbr elemendid'!D334&amp;" "&amp;'Cbr elemendid'!E334&amp;REPT(" ",13-LEN('Cbr elemendid'!E334))&amp;" "&amp;'Cbr elemendid'!F334&amp;REPT(" ",3-LEN('Cbr elemendid'!F334))&amp;" "&amp;'Cbr elemendid'!G334&amp;REPT(" ",6-LEN('Cbr elemendid'!G334))&amp;" "&amp;'Cbr elemendid'!H334&amp;REPT(" ",13-LEN('Cbr elemendid'!H334))&amp;" "&amp;'Cbr elemendid'!I334&amp;REPT(" ",3-LEN('Cbr elemendid'!I334))&amp;" "&amp;'Cbr elemendid'!J334&amp;REPT(" ",6-LEN('Cbr elemendid'!J334)),IF(LEFT(A340,4)="QSO:","END-OF-LOG:",""))</f>
      </c>
    </row>
    <row r="343" ht="13.5">
      <c r="A343" s="5">
        <f>IF(LEN('ES Open logi'!E339)&gt;1,"QSO: "&amp;'Cbr elemendid'!A335&amp;REPT(" ",5-LEN('Cbr elemendid'!A335))&amp;" "&amp;'Cbr elemendid'!B335&amp;" "&amp;'Cbr elemendid'!C335&amp;" "&amp;'Cbr elemendid'!D335&amp;" "&amp;'Cbr elemendid'!E335&amp;REPT(" ",13-LEN('Cbr elemendid'!E335))&amp;" "&amp;'Cbr elemendid'!F335&amp;REPT(" ",3-LEN('Cbr elemendid'!F335))&amp;" "&amp;'Cbr elemendid'!G335&amp;REPT(" ",6-LEN('Cbr elemendid'!G335))&amp;" "&amp;'Cbr elemendid'!H335&amp;REPT(" ",13-LEN('Cbr elemendid'!H335))&amp;" "&amp;'Cbr elemendid'!I335&amp;REPT(" ",3-LEN('Cbr elemendid'!I335))&amp;" "&amp;'Cbr elemendid'!J335&amp;REPT(" ",6-LEN('Cbr elemendid'!J335)),IF(LEFT(A341,4)="QSO:","END-OF-LOG:",""))</f>
      </c>
    </row>
    <row r="344" ht="13.5">
      <c r="A344" s="5">
        <f>IF(LEN('ES Open logi'!E340)&gt;1,"QSO: "&amp;'Cbr elemendid'!A336&amp;REPT(" ",5-LEN('Cbr elemendid'!A336))&amp;" "&amp;'Cbr elemendid'!B336&amp;" "&amp;'Cbr elemendid'!C336&amp;" "&amp;'Cbr elemendid'!D336&amp;" "&amp;'Cbr elemendid'!E336&amp;REPT(" ",13-LEN('Cbr elemendid'!E336))&amp;" "&amp;'Cbr elemendid'!F336&amp;REPT(" ",3-LEN('Cbr elemendid'!F336))&amp;" "&amp;'Cbr elemendid'!G336&amp;REPT(" ",6-LEN('Cbr elemendid'!G336))&amp;" "&amp;'Cbr elemendid'!H336&amp;REPT(" ",13-LEN('Cbr elemendid'!H336))&amp;" "&amp;'Cbr elemendid'!I336&amp;REPT(" ",3-LEN('Cbr elemendid'!I336))&amp;" "&amp;'Cbr elemendid'!J336&amp;REPT(" ",6-LEN('Cbr elemendid'!J336)),IF(LEFT(A342,4)="QSO:","END-OF-LOG:",""))</f>
      </c>
    </row>
    <row r="345" ht="13.5">
      <c r="A345" s="5">
        <f>IF(LEN('ES Open logi'!E341)&gt;1,"QSO: "&amp;'Cbr elemendid'!A337&amp;REPT(" ",5-LEN('Cbr elemendid'!A337))&amp;" "&amp;'Cbr elemendid'!B337&amp;" "&amp;'Cbr elemendid'!C337&amp;" "&amp;'Cbr elemendid'!D337&amp;" "&amp;'Cbr elemendid'!E337&amp;REPT(" ",13-LEN('Cbr elemendid'!E337))&amp;" "&amp;'Cbr elemendid'!F337&amp;REPT(" ",3-LEN('Cbr elemendid'!F337))&amp;" "&amp;'Cbr elemendid'!G337&amp;REPT(" ",6-LEN('Cbr elemendid'!G337))&amp;" "&amp;'Cbr elemendid'!H337&amp;REPT(" ",13-LEN('Cbr elemendid'!H337))&amp;" "&amp;'Cbr elemendid'!I337&amp;REPT(" ",3-LEN('Cbr elemendid'!I337))&amp;" "&amp;'Cbr elemendid'!J337&amp;REPT(" ",6-LEN('Cbr elemendid'!J337)),IF(LEFT(A343,4)="QSO:","END-OF-LOG:",""))</f>
      </c>
    </row>
    <row r="346" ht="13.5">
      <c r="A346" s="5">
        <f>IF(LEN('ES Open logi'!E342)&gt;1,"QSO: "&amp;'Cbr elemendid'!A338&amp;REPT(" ",5-LEN('Cbr elemendid'!A338))&amp;" "&amp;'Cbr elemendid'!B338&amp;" "&amp;'Cbr elemendid'!C338&amp;" "&amp;'Cbr elemendid'!D338&amp;" "&amp;'Cbr elemendid'!E338&amp;REPT(" ",13-LEN('Cbr elemendid'!E338))&amp;" "&amp;'Cbr elemendid'!F338&amp;REPT(" ",3-LEN('Cbr elemendid'!F338))&amp;" "&amp;'Cbr elemendid'!G338&amp;REPT(" ",6-LEN('Cbr elemendid'!G338))&amp;" "&amp;'Cbr elemendid'!H338&amp;REPT(" ",13-LEN('Cbr elemendid'!H338))&amp;" "&amp;'Cbr elemendid'!I338&amp;REPT(" ",3-LEN('Cbr elemendid'!I338))&amp;" "&amp;'Cbr elemendid'!J338&amp;REPT(" ",6-LEN('Cbr elemendid'!J338)),IF(LEFT(A344,4)="QSO:","END-OF-LOG:",""))</f>
      </c>
    </row>
    <row r="347" ht="13.5">
      <c r="A347" s="5">
        <f>IF(LEN('ES Open logi'!E343)&gt;1,"QSO: "&amp;'Cbr elemendid'!A339&amp;REPT(" ",5-LEN('Cbr elemendid'!A339))&amp;" "&amp;'Cbr elemendid'!B339&amp;" "&amp;'Cbr elemendid'!C339&amp;" "&amp;'Cbr elemendid'!D339&amp;" "&amp;'Cbr elemendid'!E339&amp;REPT(" ",13-LEN('Cbr elemendid'!E339))&amp;" "&amp;'Cbr elemendid'!F339&amp;REPT(" ",3-LEN('Cbr elemendid'!F339))&amp;" "&amp;'Cbr elemendid'!G339&amp;REPT(" ",6-LEN('Cbr elemendid'!G339))&amp;" "&amp;'Cbr elemendid'!H339&amp;REPT(" ",13-LEN('Cbr elemendid'!H339))&amp;" "&amp;'Cbr elemendid'!I339&amp;REPT(" ",3-LEN('Cbr elemendid'!I339))&amp;" "&amp;'Cbr elemendid'!J339&amp;REPT(" ",6-LEN('Cbr elemendid'!J339)),IF(LEFT(A345,4)="QSO:","END-OF-LOG:",""))</f>
      </c>
    </row>
    <row r="348" ht="13.5">
      <c r="A348" s="5">
        <f>IF(LEN('ES Open logi'!E344)&gt;1,"QSO: "&amp;'Cbr elemendid'!A340&amp;REPT(" ",5-LEN('Cbr elemendid'!A340))&amp;" "&amp;'Cbr elemendid'!B340&amp;" "&amp;'Cbr elemendid'!C340&amp;" "&amp;'Cbr elemendid'!D340&amp;" "&amp;'Cbr elemendid'!E340&amp;REPT(" ",13-LEN('Cbr elemendid'!E340))&amp;" "&amp;'Cbr elemendid'!F340&amp;REPT(" ",3-LEN('Cbr elemendid'!F340))&amp;" "&amp;'Cbr elemendid'!G340&amp;REPT(" ",6-LEN('Cbr elemendid'!G340))&amp;" "&amp;'Cbr elemendid'!H340&amp;REPT(" ",13-LEN('Cbr elemendid'!H340))&amp;" "&amp;'Cbr elemendid'!I340&amp;REPT(" ",3-LEN('Cbr elemendid'!I340))&amp;" "&amp;'Cbr elemendid'!J340&amp;REPT(" ",6-LEN('Cbr elemendid'!J340)),IF(LEFT(A346,4)="QSO:","END-OF-LOG:",""))</f>
      </c>
    </row>
    <row r="349" ht="13.5">
      <c r="A349" s="5">
        <f>IF(LEN('ES Open logi'!E345)&gt;1,"QSO: "&amp;'Cbr elemendid'!A341&amp;REPT(" ",5-LEN('Cbr elemendid'!A341))&amp;" "&amp;'Cbr elemendid'!B341&amp;" "&amp;'Cbr elemendid'!C341&amp;" "&amp;'Cbr elemendid'!D341&amp;" "&amp;'Cbr elemendid'!E341&amp;REPT(" ",13-LEN('Cbr elemendid'!E341))&amp;" "&amp;'Cbr elemendid'!F341&amp;REPT(" ",3-LEN('Cbr elemendid'!F341))&amp;" "&amp;'Cbr elemendid'!G341&amp;REPT(" ",6-LEN('Cbr elemendid'!G341))&amp;" "&amp;'Cbr elemendid'!H341&amp;REPT(" ",13-LEN('Cbr elemendid'!H341))&amp;" "&amp;'Cbr elemendid'!I341&amp;REPT(" ",3-LEN('Cbr elemendid'!I341))&amp;" "&amp;'Cbr elemendid'!J341&amp;REPT(" ",6-LEN('Cbr elemendid'!J341)),IF(LEFT(A347,4)="QSO:","END-OF-LOG:",""))</f>
      </c>
    </row>
    <row r="350" ht="13.5">
      <c r="A350" s="5">
        <f>IF(LEN('ES Open logi'!E346)&gt;1,"QSO: "&amp;'Cbr elemendid'!A342&amp;REPT(" ",5-LEN('Cbr elemendid'!A342))&amp;" "&amp;'Cbr elemendid'!B342&amp;" "&amp;'Cbr elemendid'!C342&amp;" "&amp;'Cbr elemendid'!D342&amp;" "&amp;'Cbr elemendid'!E342&amp;REPT(" ",13-LEN('Cbr elemendid'!E342))&amp;" "&amp;'Cbr elemendid'!F342&amp;REPT(" ",3-LEN('Cbr elemendid'!F342))&amp;" "&amp;'Cbr elemendid'!G342&amp;REPT(" ",6-LEN('Cbr elemendid'!G342))&amp;" "&amp;'Cbr elemendid'!H342&amp;REPT(" ",13-LEN('Cbr elemendid'!H342))&amp;" "&amp;'Cbr elemendid'!I342&amp;REPT(" ",3-LEN('Cbr elemendid'!I342))&amp;" "&amp;'Cbr elemendid'!J342&amp;REPT(" ",6-LEN('Cbr elemendid'!J342)),IF(LEFT(A348,4)="QSO:","END-OF-LOG:",""))</f>
      </c>
    </row>
    <row r="351" ht="13.5">
      <c r="A351" s="5">
        <f>IF(LEN('ES Open logi'!E347)&gt;1,"QSO: "&amp;'Cbr elemendid'!A343&amp;REPT(" ",5-LEN('Cbr elemendid'!A343))&amp;" "&amp;'Cbr elemendid'!B343&amp;" "&amp;'Cbr elemendid'!C343&amp;" "&amp;'Cbr elemendid'!D343&amp;" "&amp;'Cbr elemendid'!E343&amp;REPT(" ",13-LEN('Cbr elemendid'!E343))&amp;" "&amp;'Cbr elemendid'!F343&amp;REPT(" ",3-LEN('Cbr elemendid'!F343))&amp;" "&amp;'Cbr elemendid'!G343&amp;REPT(" ",6-LEN('Cbr elemendid'!G343))&amp;" "&amp;'Cbr elemendid'!H343&amp;REPT(" ",13-LEN('Cbr elemendid'!H343))&amp;" "&amp;'Cbr elemendid'!I343&amp;REPT(" ",3-LEN('Cbr elemendid'!I343))&amp;" "&amp;'Cbr elemendid'!J343&amp;REPT(" ",6-LEN('Cbr elemendid'!J343)),IF(LEFT(A349,4)="QSO:","END-OF-LOG:",""))</f>
      </c>
    </row>
    <row r="352" ht="13.5">
      <c r="A352" s="5">
        <f>IF(LEN('ES Open logi'!E348)&gt;1,"QSO: "&amp;'Cbr elemendid'!A344&amp;REPT(" ",5-LEN('Cbr elemendid'!A344))&amp;" "&amp;'Cbr elemendid'!B344&amp;" "&amp;'Cbr elemendid'!C344&amp;" "&amp;'Cbr elemendid'!D344&amp;" "&amp;'Cbr elemendid'!E344&amp;REPT(" ",13-LEN('Cbr elemendid'!E344))&amp;" "&amp;'Cbr elemendid'!F344&amp;REPT(" ",3-LEN('Cbr elemendid'!F344))&amp;" "&amp;'Cbr elemendid'!G344&amp;REPT(" ",6-LEN('Cbr elemendid'!G344))&amp;" "&amp;'Cbr elemendid'!H344&amp;REPT(" ",13-LEN('Cbr elemendid'!H344))&amp;" "&amp;'Cbr elemendid'!I344&amp;REPT(" ",3-LEN('Cbr elemendid'!I344))&amp;" "&amp;'Cbr elemendid'!J344&amp;REPT(" ",6-LEN('Cbr elemendid'!J344)),IF(LEFT(A350,4)="QSO:","END-OF-LOG:",""))</f>
      </c>
    </row>
    <row r="353" ht="13.5">
      <c r="A353" s="5">
        <f>IF(LEN('ES Open logi'!E349)&gt;1,"QSO: "&amp;'Cbr elemendid'!A345&amp;REPT(" ",5-LEN('Cbr elemendid'!A345))&amp;" "&amp;'Cbr elemendid'!B345&amp;" "&amp;'Cbr elemendid'!C345&amp;" "&amp;'Cbr elemendid'!D345&amp;" "&amp;'Cbr elemendid'!E345&amp;REPT(" ",13-LEN('Cbr elemendid'!E345))&amp;" "&amp;'Cbr elemendid'!F345&amp;REPT(" ",3-LEN('Cbr elemendid'!F345))&amp;" "&amp;'Cbr elemendid'!G345&amp;REPT(" ",6-LEN('Cbr elemendid'!G345))&amp;" "&amp;'Cbr elemendid'!H345&amp;REPT(" ",13-LEN('Cbr elemendid'!H345))&amp;" "&amp;'Cbr elemendid'!I345&amp;REPT(" ",3-LEN('Cbr elemendid'!I345))&amp;" "&amp;'Cbr elemendid'!J345&amp;REPT(" ",6-LEN('Cbr elemendid'!J345)),IF(LEFT(A351,4)="QSO:","END-OF-LOG:",""))</f>
      </c>
    </row>
    <row r="354" ht="13.5">
      <c r="A354" s="5">
        <f>IF(LEN('ES Open logi'!E350)&gt;1,"QSO: "&amp;'Cbr elemendid'!A346&amp;REPT(" ",5-LEN('Cbr elemendid'!A346))&amp;" "&amp;'Cbr elemendid'!B346&amp;" "&amp;'Cbr elemendid'!C346&amp;" "&amp;'Cbr elemendid'!D346&amp;" "&amp;'Cbr elemendid'!E346&amp;REPT(" ",13-LEN('Cbr elemendid'!E346))&amp;" "&amp;'Cbr elemendid'!F346&amp;REPT(" ",3-LEN('Cbr elemendid'!F346))&amp;" "&amp;'Cbr elemendid'!G346&amp;REPT(" ",6-LEN('Cbr elemendid'!G346))&amp;" "&amp;'Cbr elemendid'!H346&amp;REPT(" ",13-LEN('Cbr elemendid'!H346))&amp;" "&amp;'Cbr elemendid'!I346&amp;REPT(" ",3-LEN('Cbr elemendid'!I346))&amp;" "&amp;'Cbr elemendid'!J346&amp;REPT(" ",6-LEN('Cbr elemendid'!J346)),IF(LEFT(A352,4)="QSO:","END-OF-LOG:",""))</f>
      </c>
    </row>
    <row r="355" ht="13.5">
      <c r="A355" s="5">
        <f>IF(LEN('ES Open logi'!E351)&gt;1,"QSO: "&amp;'Cbr elemendid'!A347&amp;REPT(" ",5-LEN('Cbr elemendid'!A347))&amp;" "&amp;'Cbr elemendid'!B347&amp;" "&amp;'Cbr elemendid'!C347&amp;" "&amp;'Cbr elemendid'!D347&amp;" "&amp;'Cbr elemendid'!E347&amp;REPT(" ",13-LEN('Cbr elemendid'!E347))&amp;" "&amp;'Cbr elemendid'!F347&amp;REPT(" ",3-LEN('Cbr elemendid'!F347))&amp;" "&amp;'Cbr elemendid'!G347&amp;REPT(" ",6-LEN('Cbr elemendid'!G347))&amp;" "&amp;'Cbr elemendid'!H347&amp;REPT(" ",13-LEN('Cbr elemendid'!H347))&amp;" "&amp;'Cbr elemendid'!I347&amp;REPT(" ",3-LEN('Cbr elemendid'!I347))&amp;" "&amp;'Cbr elemendid'!J347&amp;REPT(" ",6-LEN('Cbr elemendid'!J347)),IF(LEFT(A353,4)="QSO:","END-OF-LOG:",""))</f>
      </c>
    </row>
    <row r="356" ht="13.5">
      <c r="A356" s="5">
        <f>IF(LEN('ES Open logi'!E352)&gt;1,"QSO: "&amp;'Cbr elemendid'!A348&amp;REPT(" ",5-LEN('Cbr elemendid'!A348))&amp;" "&amp;'Cbr elemendid'!B348&amp;" "&amp;'Cbr elemendid'!C348&amp;" "&amp;'Cbr elemendid'!D348&amp;" "&amp;'Cbr elemendid'!E348&amp;REPT(" ",13-LEN('Cbr elemendid'!E348))&amp;" "&amp;'Cbr elemendid'!F348&amp;REPT(" ",3-LEN('Cbr elemendid'!F348))&amp;" "&amp;'Cbr elemendid'!G348&amp;REPT(" ",6-LEN('Cbr elemendid'!G348))&amp;" "&amp;'Cbr elemendid'!H348&amp;REPT(" ",13-LEN('Cbr elemendid'!H348))&amp;" "&amp;'Cbr elemendid'!I348&amp;REPT(" ",3-LEN('Cbr elemendid'!I348))&amp;" "&amp;'Cbr elemendid'!J348&amp;REPT(" ",6-LEN('Cbr elemendid'!J348)),IF(LEFT(A354,4)="QSO:","END-OF-LOG:",""))</f>
      </c>
    </row>
    <row r="357" ht="13.5">
      <c r="A357" s="5">
        <f>IF(LEN('ES Open logi'!E353)&gt;1,"QSO: "&amp;'Cbr elemendid'!A349&amp;REPT(" ",5-LEN('Cbr elemendid'!A349))&amp;" "&amp;'Cbr elemendid'!B349&amp;" "&amp;'Cbr elemendid'!C349&amp;" "&amp;'Cbr elemendid'!D349&amp;" "&amp;'Cbr elemendid'!E349&amp;REPT(" ",13-LEN('Cbr elemendid'!E349))&amp;" "&amp;'Cbr elemendid'!F349&amp;REPT(" ",3-LEN('Cbr elemendid'!F349))&amp;" "&amp;'Cbr elemendid'!G349&amp;REPT(" ",6-LEN('Cbr elemendid'!G349))&amp;" "&amp;'Cbr elemendid'!H349&amp;REPT(" ",13-LEN('Cbr elemendid'!H349))&amp;" "&amp;'Cbr elemendid'!I349&amp;REPT(" ",3-LEN('Cbr elemendid'!I349))&amp;" "&amp;'Cbr elemendid'!J349&amp;REPT(" ",6-LEN('Cbr elemendid'!J349)),IF(LEFT(A355,4)="QSO:","END-OF-LOG:",""))</f>
      </c>
    </row>
    <row r="358" ht="13.5">
      <c r="A358" s="5">
        <f>IF(LEN('ES Open logi'!E354)&gt;1,"QSO: "&amp;'Cbr elemendid'!A350&amp;REPT(" ",5-LEN('Cbr elemendid'!A350))&amp;" "&amp;'Cbr elemendid'!B350&amp;" "&amp;'Cbr elemendid'!C350&amp;" "&amp;'Cbr elemendid'!D350&amp;" "&amp;'Cbr elemendid'!E350&amp;REPT(" ",13-LEN('Cbr elemendid'!E350))&amp;" "&amp;'Cbr elemendid'!F350&amp;REPT(" ",3-LEN('Cbr elemendid'!F350))&amp;" "&amp;'Cbr elemendid'!G350&amp;REPT(" ",6-LEN('Cbr elemendid'!G350))&amp;" "&amp;'Cbr elemendid'!H350&amp;REPT(" ",13-LEN('Cbr elemendid'!H350))&amp;" "&amp;'Cbr elemendid'!I350&amp;REPT(" ",3-LEN('Cbr elemendid'!I350))&amp;" "&amp;'Cbr elemendid'!J350&amp;REPT(" ",6-LEN('Cbr elemendid'!J350)),IF(LEFT(A356,4)="QSO:","END-OF-LOG:",""))</f>
      </c>
    </row>
    <row r="359" ht="13.5">
      <c r="A359" s="5">
        <f>IF(LEN('ES Open logi'!E355)&gt;1,"QSO: "&amp;'Cbr elemendid'!A351&amp;REPT(" ",5-LEN('Cbr elemendid'!A351))&amp;" "&amp;'Cbr elemendid'!B351&amp;" "&amp;'Cbr elemendid'!C351&amp;" "&amp;'Cbr elemendid'!D351&amp;" "&amp;'Cbr elemendid'!E351&amp;REPT(" ",13-LEN('Cbr elemendid'!E351))&amp;" "&amp;'Cbr elemendid'!F351&amp;REPT(" ",3-LEN('Cbr elemendid'!F351))&amp;" "&amp;'Cbr elemendid'!G351&amp;REPT(" ",6-LEN('Cbr elemendid'!G351))&amp;" "&amp;'Cbr elemendid'!H351&amp;REPT(" ",13-LEN('Cbr elemendid'!H351))&amp;" "&amp;'Cbr elemendid'!I351&amp;REPT(" ",3-LEN('Cbr elemendid'!I351))&amp;" "&amp;'Cbr elemendid'!J351&amp;REPT(" ",6-LEN('Cbr elemendid'!J351)),IF(LEFT(A357,4)="QSO:","END-OF-LOG:",""))</f>
      </c>
    </row>
    <row r="360" ht="13.5">
      <c r="A360" s="5">
        <f>IF(LEN('ES Open logi'!E356)&gt;1,"QSO: "&amp;'Cbr elemendid'!A352&amp;REPT(" ",5-LEN('Cbr elemendid'!A352))&amp;" "&amp;'Cbr elemendid'!B352&amp;" "&amp;'Cbr elemendid'!C352&amp;" "&amp;'Cbr elemendid'!D352&amp;" "&amp;'Cbr elemendid'!E352&amp;REPT(" ",13-LEN('Cbr elemendid'!E352))&amp;" "&amp;'Cbr elemendid'!F352&amp;REPT(" ",3-LEN('Cbr elemendid'!F352))&amp;" "&amp;'Cbr elemendid'!G352&amp;REPT(" ",6-LEN('Cbr elemendid'!G352))&amp;" "&amp;'Cbr elemendid'!H352&amp;REPT(" ",13-LEN('Cbr elemendid'!H352))&amp;" "&amp;'Cbr elemendid'!I352&amp;REPT(" ",3-LEN('Cbr elemendid'!I352))&amp;" "&amp;'Cbr elemendid'!J352&amp;REPT(" ",6-LEN('Cbr elemendid'!J352)),IF(LEFT(A358,4)="QSO:","END-OF-LOG:",""))</f>
      </c>
    </row>
    <row r="361" ht="13.5">
      <c r="A361" s="5">
        <f>IF(LEN('ES Open logi'!E357)&gt;1,"QSO: "&amp;'Cbr elemendid'!A353&amp;REPT(" ",5-LEN('Cbr elemendid'!A353))&amp;" "&amp;'Cbr elemendid'!B353&amp;" "&amp;'Cbr elemendid'!C353&amp;" "&amp;'Cbr elemendid'!D353&amp;" "&amp;'Cbr elemendid'!E353&amp;REPT(" ",13-LEN('Cbr elemendid'!E353))&amp;" "&amp;'Cbr elemendid'!F353&amp;REPT(" ",3-LEN('Cbr elemendid'!F353))&amp;" "&amp;'Cbr elemendid'!G353&amp;REPT(" ",6-LEN('Cbr elemendid'!G353))&amp;" "&amp;'Cbr elemendid'!H353&amp;REPT(" ",13-LEN('Cbr elemendid'!H353))&amp;" "&amp;'Cbr elemendid'!I353&amp;REPT(" ",3-LEN('Cbr elemendid'!I353))&amp;" "&amp;'Cbr elemendid'!J353&amp;REPT(" ",6-LEN('Cbr elemendid'!J353)),IF(LEFT(A359,4)="QSO:","END-OF-LOG:",""))</f>
      </c>
    </row>
    <row r="362" ht="13.5">
      <c r="A362" s="5">
        <f>IF(LEN('ES Open logi'!E358)&gt;1,"QSO: "&amp;'Cbr elemendid'!A354&amp;REPT(" ",5-LEN('Cbr elemendid'!A354))&amp;" "&amp;'Cbr elemendid'!B354&amp;" "&amp;'Cbr elemendid'!C354&amp;" "&amp;'Cbr elemendid'!D354&amp;" "&amp;'Cbr elemendid'!E354&amp;REPT(" ",13-LEN('Cbr elemendid'!E354))&amp;" "&amp;'Cbr elemendid'!F354&amp;REPT(" ",3-LEN('Cbr elemendid'!F354))&amp;" "&amp;'Cbr elemendid'!G354&amp;REPT(" ",6-LEN('Cbr elemendid'!G354))&amp;" "&amp;'Cbr elemendid'!H354&amp;REPT(" ",13-LEN('Cbr elemendid'!H354))&amp;" "&amp;'Cbr elemendid'!I354&amp;REPT(" ",3-LEN('Cbr elemendid'!I354))&amp;" "&amp;'Cbr elemendid'!J354&amp;REPT(" ",6-LEN('Cbr elemendid'!J354)),IF(LEFT(A360,4)="QSO:","END-OF-LOG:",""))</f>
      </c>
    </row>
    <row r="363" ht="13.5">
      <c r="A363" s="5">
        <f>IF(LEN('ES Open logi'!E359)&gt;1,"QSO: "&amp;'Cbr elemendid'!A355&amp;REPT(" ",5-LEN('Cbr elemendid'!A355))&amp;" "&amp;'Cbr elemendid'!B355&amp;" "&amp;'Cbr elemendid'!C355&amp;" "&amp;'Cbr elemendid'!D355&amp;" "&amp;'Cbr elemendid'!E355&amp;REPT(" ",13-LEN('Cbr elemendid'!E355))&amp;" "&amp;'Cbr elemendid'!F355&amp;REPT(" ",3-LEN('Cbr elemendid'!F355))&amp;" "&amp;'Cbr elemendid'!G355&amp;REPT(" ",6-LEN('Cbr elemendid'!G355))&amp;" "&amp;'Cbr elemendid'!H355&amp;REPT(" ",13-LEN('Cbr elemendid'!H355))&amp;" "&amp;'Cbr elemendid'!I355&amp;REPT(" ",3-LEN('Cbr elemendid'!I355))&amp;" "&amp;'Cbr elemendid'!J355&amp;REPT(" ",6-LEN('Cbr elemendid'!J355)),IF(LEFT(A361,4)="QSO:","END-OF-LOG:",""))</f>
      </c>
    </row>
    <row r="364" ht="13.5">
      <c r="A364" s="5">
        <f>IF(LEN('ES Open logi'!E360)&gt;1,"QSO: "&amp;'Cbr elemendid'!A356&amp;REPT(" ",5-LEN('Cbr elemendid'!A356))&amp;" "&amp;'Cbr elemendid'!B356&amp;" "&amp;'Cbr elemendid'!C356&amp;" "&amp;'Cbr elemendid'!D356&amp;" "&amp;'Cbr elemendid'!E356&amp;REPT(" ",13-LEN('Cbr elemendid'!E356))&amp;" "&amp;'Cbr elemendid'!F356&amp;REPT(" ",3-LEN('Cbr elemendid'!F356))&amp;" "&amp;'Cbr elemendid'!G356&amp;REPT(" ",6-LEN('Cbr elemendid'!G356))&amp;" "&amp;'Cbr elemendid'!H356&amp;REPT(" ",13-LEN('Cbr elemendid'!H356))&amp;" "&amp;'Cbr elemendid'!I356&amp;REPT(" ",3-LEN('Cbr elemendid'!I356))&amp;" "&amp;'Cbr elemendid'!J356&amp;REPT(" ",6-LEN('Cbr elemendid'!J356)),IF(LEFT(A362,4)="QSO:","END-OF-LOG:",""))</f>
      </c>
    </row>
    <row r="365" ht="13.5">
      <c r="A365" s="5">
        <f>IF(LEN('ES Open logi'!E361)&gt;1,"QSO: "&amp;'Cbr elemendid'!A357&amp;REPT(" ",5-LEN('Cbr elemendid'!A357))&amp;" "&amp;'Cbr elemendid'!B357&amp;" "&amp;'Cbr elemendid'!C357&amp;" "&amp;'Cbr elemendid'!D357&amp;" "&amp;'Cbr elemendid'!E357&amp;REPT(" ",13-LEN('Cbr elemendid'!E357))&amp;" "&amp;'Cbr elemendid'!F357&amp;REPT(" ",3-LEN('Cbr elemendid'!F357))&amp;" "&amp;'Cbr elemendid'!G357&amp;REPT(" ",6-LEN('Cbr elemendid'!G357))&amp;" "&amp;'Cbr elemendid'!H357&amp;REPT(" ",13-LEN('Cbr elemendid'!H357))&amp;" "&amp;'Cbr elemendid'!I357&amp;REPT(" ",3-LEN('Cbr elemendid'!I357))&amp;" "&amp;'Cbr elemendid'!J357&amp;REPT(" ",6-LEN('Cbr elemendid'!J357)),IF(LEFT(A363,4)="QSO:","END-OF-LOG:",""))</f>
      </c>
    </row>
    <row r="366" ht="13.5">
      <c r="A366" s="5">
        <f>IF(LEN('ES Open logi'!E362)&gt;1,"QSO: "&amp;'Cbr elemendid'!A358&amp;REPT(" ",5-LEN('Cbr elemendid'!A358))&amp;" "&amp;'Cbr elemendid'!B358&amp;" "&amp;'Cbr elemendid'!C358&amp;" "&amp;'Cbr elemendid'!D358&amp;" "&amp;'Cbr elemendid'!E358&amp;REPT(" ",13-LEN('Cbr elemendid'!E358))&amp;" "&amp;'Cbr elemendid'!F358&amp;REPT(" ",3-LEN('Cbr elemendid'!F358))&amp;" "&amp;'Cbr elemendid'!G358&amp;REPT(" ",6-LEN('Cbr elemendid'!G358))&amp;" "&amp;'Cbr elemendid'!H358&amp;REPT(" ",13-LEN('Cbr elemendid'!H358))&amp;" "&amp;'Cbr elemendid'!I358&amp;REPT(" ",3-LEN('Cbr elemendid'!I358))&amp;" "&amp;'Cbr elemendid'!J358&amp;REPT(" ",6-LEN('Cbr elemendid'!J358)),IF(LEFT(A364,4)="QSO:","END-OF-LOG:",""))</f>
      </c>
    </row>
    <row r="367" ht="13.5">
      <c r="A367" s="5">
        <f>IF(LEN('ES Open logi'!E363)&gt;1,"QSO: "&amp;'Cbr elemendid'!A359&amp;REPT(" ",5-LEN('Cbr elemendid'!A359))&amp;" "&amp;'Cbr elemendid'!B359&amp;" "&amp;'Cbr elemendid'!C359&amp;" "&amp;'Cbr elemendid'!D359&amp;" "&amp;'Cbr elemendid'!E359&amp;REPT(" ",13-LEN('Cbr elemendid'!E359))&amp;" "&amp;'Cbr elemendid'!F359&amp;REPT(" ",3-LEN('Cbr elemendid'!F359))&amp;" "&amp;'Cbr elemendid'!G359&amp;REPT(" ",6-LEN('Cbr elemendid'!G359))&amp;" "&amp;'Cbr elemendid'!H359&amp;REPT(" ",13-LEN('Cbr elemendid'!H359))&amp;" "&amp;'Cbr elemendid'!I359&amp;REPT(" ",3-LEN('Cbr elemendid'!I359))&amp;" "&amp;'Cbr elemendid'!J359&amp;REPT(" ",6-LEN('Cbr elemendid'!J359)),IF(LEFT(A365,4)="QSO:","END-OF-LOG:",""))</f>
      </c>
    </row>
    <row r="368" ht="13.5">
      <c r="A368" s="5">
        <f>IF(LEN('ES Open logi'!E364)&gt;1,"QSO: "&amp;'Cbr elemendid'!A360&amp;REPT(" ",5-LEN('Cbr elemendid'!A360))&amp;" "&amp;'Cbr elemendid'!B360&amp;" "&amp;'Cbr elemendid'!C360&amp;" "&amp;'Cbr elemendid'!D360&amp;" "&amp;'Cbr elemendid'!E360&amp;REPT(" ",13-LEN('Cbr elemendid'!E360))&amp;" "&amp;'Cbr elemendid'!F360&amp;REPT(" ",3-LEN('Cbr elemendid'!F360))&amp;" "&amp;'Cbr elemendid'!G360&amp;REPT(" ",6-LEN('Cbr elemendid'!G360))&amp;" "&amp;'Cbr elemendid'!H360&amp;REPT(" ",13-LEN('Cbr elemendid'!H360))&amp;" "&amp;'Cbr elemendid'!I360&amp;REPT(" ",3-LEN('Cbr elemendid'!I360))&amp;" "&amp;'Cbr elemendid'!J360&amp;REPT(" ",6-LEN('Cbr elemendid'!J360)),IF(LEFT(A366,4)="QSO:","END-OF-LOG:",""))</f>
      </c>
    </row>
    <row r="369" ht="13.5">
      <c r="A369" s="5">
        <f>IF(LEN('ES Open logi'!E365)&gt;1,"QSO: "&amp;'Cbr elemendid'!A361&amp;REPT(" ",5-LEN('Cbr elemendid'!A361))&amp;" "&amp;'Cbr elemendid'!B361&amp;" "&amp;'Cbr elemendid'!C361&amp;" "&amp;'Cbr elemendid'!D361&amp;" "&amp;'Cbr elemendid'!E361&amp;REPT(" ",13-LEN('Cbr elemendid'!E361))&amp;" "&amp;'Cbr elemendid'!F361&amp;REPT(" ",3-LEN('Cbr elemendid'!F361))&amp;" "&amp;'Cbr elemendid'!G361&amp;REPT(" ",6-LEN('Cbr elemendid'!G361))&amp;" "&amp;'Cbr elemendid'!H361&amp;REPT(" ",13-LEN('Cbr elemendid'!H361))&amp;" "&amp;'Cbr elemendid'!I361&amp;REPT(" ",3-LEN('Cbr elemendid'!I361))&amp;" "&amp;'Cbr elemendid'!J361&amp;REPT(" ",6-LEN('Cbr elemendid'!J361)),IF(LEFT(A367,4)="QSO:","END-OF-LOG:",""))</f>
      </c>
    </row>
    <row r="370" ht="13.5">
      <c r="A370" s="5">
        <f>IF(LEN('ES Open logi'!E366)&gt;1,"QSO: "&amp;'Cbr elemendid'!A362&amp;REPT(" ",5-LEN('Cbr elemendid'!A362))&amp;" "&amp;'Cbr elemendid'!B362&amp;" "&amp;'Cbr elemendid'!C362&amp;" "&amp;'Cbr elemendid'!D362&amp;" "&amp;'Cbr elemendid'!E362&amp;REPT(" ",13-LEN('Cbr elemendid'!E362))&amp;" "&amp;'Cbr elemendid'!F362&amp;REPT(" ",3-LEN('Cbr elemendid'!F362))&amp;" "&amp;'Cbr elemendid'!G362&amp;REPT(" ",6-LEN('Cbr elemendid'!G362))&amp;" "&amp;'Cbr elemendid'!H362&amp;REPT(" ",13-LEN('Cbr elemendid'!H362))&amp;" "&amp;'Cbr elemendid'!I362&amp;REPT(" ",3-LEN('Cbr elemendid'!I362))&amp;" "&amp;'Cbr elemendid'!J362&amp;REPT(" ",6-LEN('Cbr elemendid'!J362)),IF(LEFT(A368,4)="QSO:","END-OF-LOG:",""))</f>
      </c>
    </row>
    <row r="371" ht="13.5">
      <c r="A371" s="5">
        <f>IF(LEN('ES Open logi'!E367)&gt;1,"QSO: "&amp;'Cbr elemendid'!A363&amp;REPT(" ",5-LEN('Cbr elemendid'!A363))&amp;" "&amp;'Cbr elemendid'!B363&amp;" "&amp;'Cbr elemendid'!C363&amp;" "&amp;'Cbr elemendid'!D363&amp;" "&amp;'Cbr elemendid'!E363&amp;REPT(" ",13-LEN('Cbr elemendid'!E363))&amp;" "&amp;'Cbr elemendid'!F363&amp;REPT(" ",3-LEN('Cbr elemendid'!F363))&amp;" "&amp;'Cbr elemendid'!G363&amp;REPT(" ",6-LEN('Cbr elemendid'!G363))&amp;" "&amp;'Cbr elemendid'!H363&amp;REPT(" ",13-LEN('Cbr elemendid'!H363))&amp;" "&amp;'Cbr elemendid'!I363&amp;REPT(" ",3-LEN('Cbr elemendid'!I363))&amp;" "&amp;'Cbr elemendid'!J363&amp;REPT(" ",6-LEN('Cbr elemendid'!J363)),IF(LEFT(A369,4)="QSO:","END-OF-LOG:",""))</f>
      </c>
    </row>
    <row r="372" ht="13.5">
      <c r="A372" s="5">
        <f>IF(LEN('ES Open logi'!E368)&gt;1,"QSO: "&amp;'Cbr elemendid'!A364&amp;REPT(" ",5-LEN('Cbr elemendid'!A364))&amp;" "&amp;'Cbr elemendid'!B364&amp;" "&amp;'Cbr elemendid'!C364&amp;" "&amp;'Cbr elemendid'!D364&amp;" "&amp;'Cbr elemendid'!E364&amp;REPT(" ",13-LEN('Cbr elemendid'!E364))&amp;" "&amp;'Cbr elemendid'!F364&amp;REPT(" ",3-LEN('Cbr elemendid'!F364))&amp;" "&amp;'Cbr elemendid'!G364&amp;REPT(" ",6-LEN('Cbr elemendid'!G364))&amp;" "&amp;'Cbr elemendid'!H364&amp;REPT(" ",13-LEN('Cbr elemendid'!H364))&amp;" "&amp;'Cbr elemendid'!I364&amp;REPT(" ",3-LEN('Cbr elemendid'!I364))&amp;" "&amp;'Cbr elemendid'!J364&amp;REPT(" ",6-LEN('Cbr elemendid'!J364)),IF(LEFT(A370,4)="QSO:","END-OF-LOG:",""))</f>
      </c>
    </row>
    <row r="373" ht="13.5">
      <c r="A373" s="5">
        <f>IF(LEN('ES Open logi'!E369)&gt;1,"QSO: "&amp;'Cbr elemendid'!A365&amp;REPT(" ",5-LEN('Cbr elemendid'!A365))&amp;" "&amp;'Cbr elemendid'!B365&amp;" "&amp;'Cbr elemendid'!C365&amp;" "&amp;'Cbr elemendid'!D365&amp;" "&amp;'Cbr elemendid'!E365&amp;REPT(" ",13-LEN('Cbr elemendid'!E365))&amp;" "&amp;'Cbr elemendid'!F365&amp;REPT(" ",3-LEN('Cbr elemendid'!F365))&amp;" "&amp;'Cbr elemendid'!G365&amp;REPT(" ",6-LEN('Cbr elemendid'!G365))&amp;" "&amp;'Cbr elemendid'!H365&amp;REPT(" ",13-LEN('Cbr elemendid'!H365))&amp;" "&amp;'Cbr elemendid'!I365&amp;REPT(" ",3-LEN('Cbr elemendid'!I365))&amp;" "&amp;'Cbr elemendid'!J365&amp;REPT(" ",6-LEN('Cbr elemendid'!J365)),IF(LEFT(A371,4)="QSO:","END-OF-LOG:",""))</f>
      </c>
    </row>
    <row r="374" ht="13.5">
      <c r="A374" s="5">
        <f>IF(LEN('ES Open logi'!E370)&gt;1,"QSO: "&amp;'Cbr elemendid'!A366&amp;REPT(" ",5-LEN('Cbr elemendid'!A366))&amp;" "&amp;'Cbr elemendid'!B366&amp;" "&amp;'Cbr elemendid'!C366&amp;" "&amp;'Cbr elemendid'!D366&amp;" "&amp;'Cbr elemendid'!E366&amp;REPT(" ",13-LEN('Cbr elemendid'!E366))&amp;" "&amp;'Cbr elemendid'!F366&amp;REPT(" ",3-LEN('Cbr elemendid'!F366))&amp;" "&amp;'Cbr elemendid'!G366&amp;REPT(" ",6-LEN('Cbr elemendid'!G366))&amp;" "&amp;'Cbr elemendid'!H366&amp;REPT(" ",13-LEN('Cbr elemendid'!H366))&amp;" "&amp;'Cbr elemendid'!I366&amp;REPT(" ",3-LEN('Cbr elemendid'!I366))&amp;" "&amp;'Cbr elemendid'!J366&amp;REPT(" ",6-LEN('Cbr elemendid'!J366)),IF(LEFT(A372,4)="QSO:","END-OF-LOG:",""))</f>
      </c>
    </row>
    <row r="375" ht="13.5">
      <c r="A375" s="5">
        <f>IF(LEN('ES Open logi'!E371)&gt;1,"QSO: "&amp;'Cbr elemendid'!A367&amp;REPT(" ",5-LEN('Cbr elemendid'!A367))&amp;" "&amp;'Cbr elemendid'!B367&amp;" "&amp;'Cbr elemendid'!C367&amp;" "&amp;'Cbr elemendid'!D367&amp;" "&amp;'Cbr elemendid'!E367&amp;REPT(" ",13-LEN('Cbr elemendid'!E367))&amp;" "&amp;'Cbr elemendid'!F367&amp;REPT(" ",3-LEN('Cbr elemendid'!F367))&amp;" "&amp;'Cbr elemendid'!G367&amp;REPT(" ",6-LEN('Cbr elemendid'!G367))&amp;" "&amp;'Cbr elemendid'!H367&amp;REPT(" ",13-LEN('Cbr elemendid'!H367))&amp;" "&amp;'Cbr elemendid'!I367&amp;REPT(" ",3-LEN('Cbr elemendid'!I367))&amp;" "&amp;'Cbr elemendid'!J367&amp;REPT(" ",6-LEN('Cbr elemendid'!J367)),IF(LEFT(A373,4)="QSO:","END-OF-LOG:",""))</f>
      </c>
    </row>
    <row r="376" ht="13.5">
      <c r="A376" s="5">
        <f>IF(LEN('ES Open logi'!E372)&gt;1,"QSO: "&amp;'Cbr elemendid'!A368&amp;REPT(" ",5-LEN('Cbr elemendid'!A368))&amp;" "&amp;'Cbr elemendid'!B368&amp;" "&amp;'Cbr elemendid'!C368&amp;" "&amp;'Cbr elemendid'!D368&amp;" "&amp;'Cbr elemendid'!E368&amp;REPT(" ",13-LEN('Cbr elemendid'!E368))&amp;" "&amp;'Cbr elemendid'!F368&amp;REPT(" ",3-LEN('Cbr elemendid'!F368))&amp;" "&amp;'Cbr elemendid'!G368&amp;REPT(" ",6-LEN('Cbr elemendid'!G368))&amp;" "&amp;'Cbr elemendid'!H368&amp;REPT(" ",13-LEN('Cbr elemendid'!H368))&amp;" "&amp;'Cbr elemendid'!I368&amp;REPT(" ",3-LEN('Cbr elemendid'!I368))&amp;" "&amp;'Cbr elemendid'!J368&amp;REPT(" ",6-LEN('Cbr elemendid'!J368)),IF(LEFT(A374,4)="QSO:","END-OF-LOG:",""))</f>
      </c>
    </row>
    <row r="377" ht="13.5">
      <c r="A377" s="5">
        <f>IF(LEN('ES Open logi'!E373)&gt;1,"QSO: "&amp;'Cbr elemendid'!A369&amp;REPT(" ",5-LEN('Cbr elemendid'!A369))&amp;" "&amp;'Cbr elemendid'!B369&amp;" "&amp;'Cbr elemendid'!C369&amp;" "&amp;'Cbr elemendid'!D369&amp;" "&amp;'Cbr elemendid'!E369&amp;REPT(" ",13-LEN('Cbr elemendid'!E369))&amp;" "&amp;'Cbr elemendid'!F369&amp;REPT(" ",3-LEN('Cbr elemendid'!F369))&amp;" "&amp;'Cbr elemendid'!G369&amp;REPT(" ",6-LEN('Cbr elemendid'!G369))&amp;" "&amp;'Cbr elemendid'!H369&amp;REPT(" ",13-LEN('Cbr elemendid'!H369))&amp;" "&amp;'Cbr elemendid'!I369&amp;REPT(" ",3-LEN('Cbr elemendid'!I369))&amp;" "&amp;'Cbr elemendid'!J369&amp;REPT(" ",6-LEN('Cbr elemendid'!J369)),IF(LEFT(A375,4)="QSO:","END-OF-LOG:",""))</f>
      </c>
    </row>
    <row r="378" ht="13.5">
      <c r="A378" s="5">
        <f>IF(LEN('ES Open logi'!E374)&gt;1,"QSO: "&amp;'Cbr elemendid'!A370&amp;REPT(" ",5-LEN('Cbr elemendid'!A370))&amp;" "&amp;'Cbr elemendid'!B370&amp;" "&amp;'Cbr elemendid'!C370&amp;" "&amp;'Cbr elemendid'!D370&amp;" "&amp;'Cbr elemendid'!E370&amp;REPT(" ",13-LEN('Cbr elemendid'!E370))&amp;" "&amp;'Cbr elemendid'!F370&amp;REPT(" ",3-LEN('Cbr elemendid'!F370))&amp;" "&amp;'Cbr elemendid'!G370&amp;REPT(" ",6-LEN('Cbr elemendid'!G370))&amp;" "&amp;'Cbr elemendid'!H370&amp;REPT(" ",13-LEN('Cbr elemendid'!H370))&amp;" "&amp;'Cbr elemendid'!I370&amp;REPT(" ",3-LEN('Cbr elemendid'!I370))&amp;" "&amp;'Cbr elemendid'!J370&amp;REPT(" ",6-LEN('Cbr elemendid'!J370)),IF(LEFT(A376,4)="QSO:","END-OF-LOG:",""))</f>
      </c>
    </row>
    <row r="379" ht="13.5">
      <c r="A379" s="5">
        <f>IF(LEN('ES Open logi'!E375)&gt;1,"QSO: "&amp;'Cbr elemendid'!A371&amp;REPT(" ",5-LEN('Cbr elemendid'!A371))&amp;" "&amp;'Cbr elemendid'!B371&amp;" "&amp;'Cbr elemendid'!C371&amp;" "&amp;'Cbr elemendid'!D371&amp;" "&amp;'Cbr elemendid'!E371&amp;REPT(" ",13-LEN('Cbr elemendid'!E371))&amp;" "&amp;'Cbr elemendid'!F371&amp;REPT(" ",3-LEN('Cbr elemendid'!F371))&amp;" "&amp;'Cbr elemendid'!G371&amp;REPT(" ",6-LEN('Cbr elemendid'!G371))&amp;" "&amp;'Cbr elemendid'!H371&amp;REPT(" ",13-LEN('Cbr elemendid'!H371))&amp;" "&amp;'Cbr elemendid'!I371&amp;REPT(" ",3-LEN('Cbr elemendid'!I371))&amp;" "&amp;'Cbr elemendid'!J371&amp;REPT(" ",6-LEN('Cbr elemendid'!J371)),IF(LEFT(A377,4)="QSO:","END-OF-LOG:",""))</f>
      </c>
    </row>
    <row r="380" ht="13.5">
      <c r="A380" s="5">
        <f>IF(LEN('ES Open logi'!E376)&gt;1,"QSO: "&amp;'Cbr elemendid'!A372&amp;REPT(" ",5-LEN('Cbr elemendid'!A372))&amp;" "&amp;'Cbr elemendid'!B372&amp;" "&amp;'Cbr elemendid'!C372&amp;" "&amp;'Cbr elemendid'!D372&amp;" "&amp;'Cbr elemendid'!E372&amp;REPT(" ",13-LEN('Cbr elemendid'!E372))&amp;" "&amp;'Cbr elemendid'!F372&amp;REPT(" ",3-LEN('Cbr elemendid'!F372))&amp;" "&amp;'Cbr elemendid'!G372&amp;REPT(" ",6-LEN('Cbr elemendid'!G372))&amp;" "&amp;'Cbr elemendid'!H372&amp;REPT(" ",13-LEN('Cbr elemendid'!H372))&amp;" "&amp;'Cbr elemendid'!I372&amp;REPT(" ",3-LEN('Cbr elemendid'!I372))&amp;" "&amp;'Cbr elemendid'!J372&amp;REPT(" ",6-LEN('Cbr elemendid'!J372)),IF(LEFT(A378,4)="QSO:","END-OF-LOG:",""))</f>
      </c>
    </row>
    <row r="381" ht="13.5">
      <c r="A381" s="5">
        <f>IF(LEN('ES Open logi'!E377)&gt;1,"QSO: "&amp;'Cbr elemendid'!A373&amp;REPT(" ",5-LEN('Cbr elemendid'!A373))&amp;" "&amp;'Cbr elemendid'!B373&amp;" "&amp;'Cbr elemendid'!C373&amp;" "&amp;'Cbr elemendid'!D373&amp;" "&amp;'Cbr elemendid'!E373&amp;REPT(" ",13-LEN('Cbr elemendid'!E373))&amp;" "&amp;'Cbr elemendid'!F373&amp;REPT(" ",3-LEN('Cbr elemendid'!F373))&amp;" "&amp;'Cbr elemendid'!G373&amp;REPT(" ",6-LEN('Cbr elemendid'!G373))&amp;" "&amp;'Cbr elemendid'!H373&amp;REPT(" ",13-LEN('Cbr elemendid'!H373))&amp;" "&amp;'Cbr elemendid'!I373&amp;REPT(" ",3-LEN('Cbr elemendid'!I373))&amp;" "&amp;'Cbr elemendid'!J373&amp;REPT(" ",6-LEN('Cbr elemendid'!J373)),IF(LEFT(A379,4)="QSO:","END-OF-LOG:",""))</f>
      </c>
    </row>
    <row r="382" ht="13.5">
      <c r="A382" s="5">
        <f>IF(LEN('ES Open logi'!E378)&gt;1,"QSO: "&amp;'Cbr elemendid'!A374&amp;REPT(" ",5-LEN('Cbr elemendid'!A374))&amp;" "&amp;'Cbr elemendid'!B374&amp;" "&amp;'Cbr elemendid'!C374&amp;" "&amp;'Cbr elemendid'!D374&amp;" "&amp;'Cbr elemendid'!E374&amp;REPT(" ",13-LEN('Cbr elemendid'!E374))&amp;" "&amp;'Cbr elemendid'!F374&amp;REPT(" ",3-LEN('Cbr elemendid'!F374))&amp;" "&amp;'Cbr elemendid'!G374&amp;REPT(" ",6-LEN('Cbr elemendid'!G374))&amp;" "&amp;'Cbr elemendid'!H374&amp;REPT(" ",13-LEN('Cbr elemendid'!H374))&amp;" "&amp;'Cbr elemendid'!I374&amp;REPT(" ",3-LEN('Cbr elemendid'!I374))&amp;" "&amp;'Cbr elemendid'!J374&amp;REPT(" ",6-LEN('Cbr elemendid'!J374)),IF(LEFT(A380,4)="QSO:","END-OF-LOG:",""))</f>
      </c>
    </row>
    <row r="383" ht="13.5">
      <c r="A383" s="5">
        <f>IF(LEN('ES Open logi'!E379)&gt;1,"QSO: "&amp;'Cbr elemendid'!A375&amp;REPT(" ",5-LEN('Cbr elemendid'!A375))&amp;" "&amp;'Cbr elemendid'!B375&amp;" "&amp;'Cbr elemendid'!C375&amp;" "&amp;'Cbr elemendid'!D375&amp;" "&amp;'Cbr elemendid'!E375&amp;REPT(" ",13-LEN('Cbr elemendid'!E375))&amp;" "&amp;'Cbr elemendid'!F375&amp;REPT(" ",3-LEN('Cbr elemendid'!F375))&amp;" "&amp;'Cbr elemendid'!G375&amp;REPT(" ",6-LEN('Cbr elemendid'!G375))&amp;" "&amp;'Cbr elemendid'!H375&amp;REPT(" ",13-LEN('Cbr elemendid'!H375))&amp;" "&amp;'Cbr elemendid'!I375&amp;REPT(" ",3-LEN('Cbr elemendid'!I375))&amp;" "&amp;'Cbr elemendid'!J375&amp;REPT(" ",6-LEN('Cbr elemendid'!J375)),IF(LEFT(A381,4)="QSO:","END-OF-LOG:",""))</f>
      </c>
    </row>
    <row r="384" ht="13.5">
      <c r="A384" s="5">
        <f>IF(LEN('ES Open logi'!E380)&gt;1,"QSO: "&amp;'Cbr elemendid'!A376&amp;REPT(" ",5-LEN('Cbr elemendid'!A376))&amp;" "&amp;'Cbr elemendid'!B376&amp;" "&amp;'Cbr elemendid'!C376&amp;" "&amp;'Cbr elemendid'!D376&amp;" "&amp;'Cbr elemendid'!E376&amp;REPT(" ",13-LEN('Cbr elemendid'!E376))&amp;" "&amp;'Cbr elemendid'!F376&amp;REPT(" ",3-LEN('Cbr elemendid'!F376))&amp;" "&amp;'Cbr elemendid'!G376&amp;REPT(" ",6-LEN('Cbr elemendid'!G376))&amp;" "&amp;'Cbr elemendid'!H376&amp;REPT(" ",13-LEN('Cbr elemendid'!H376))&amp;" "&amp;'Cbr elemendid'!I376&amp;REPT(" ",3-LEN('Cbr elemendid'!I376))&amp;" "&amp;'Cbr elemendid'!J376&amp;REPT(" ",6-LEN('Cbr elemendid'!J376)),IF(LEFT(A382,4)="QSO:","END-OF-LOG:",""))</f>
      </c>
    </row>
    <row r="385" ht="13.5">
      <c r="A385" s="5">
        <f>IF(LEN('ES Open logi'!E381)&gt;1,"QSO: "&amp;'Cbr elemendid'!A377&amp;REPT(" ",5-LEN('Cbr elemendid'!A377))&amp;" "&amp;'Cbr elemendid'!B377&amp;" "&amp;'Cbr elemendid'!C377&amp;" "&amp;'Cbr elemendid'!D377&amp;" "&amp;'Cbr elemendid'!E377&amp;REPT(" ",13-LEN('Cbr elemendid'!E377))&amp;" "&amp;'Cbr elemendid'!F377&amp;REPT(" ",3-LEN('Cbr elemendid'!F377))&amp;" "&amp;'Cbr elemendid'!G377&amp;REPT(" ",6-LEN('Cbr elemendid'!G377))&amp;" "&amp;'Cbr elemendid'!H377&amp;REPT(" ",13-LEN('Cbr elemendid'!H377))&amp;" "&amp;'Cbr elemendid'!I377&amp;REPT(" ",3-LEN('Cbr elemendid'!I377))&amp;" "&amp;'Cbr elemendid'!J377&amp;REPT(" ",6-LEN('Cbr elemendid'!J377)),IF(LEFT(A383,4)="QSO:","END-OF-LOG:",""))</f>
      </c>
    </row>
    <row r="386" ht="13.5">
      <c r="A386" s="5">
        <f>IF(LEN('ES Open logi'!E382)&gt;1,"QSO: "&amp;'Cbr elemendid'!A378&amp;REPT(" ",5-LEN('Cbr elemendid'!A378))&amp;" "&amp;'Cbr elemendid'!B378&amp;" "&amp;'Cbr elemendid'!C378&amp;" "&amp;'Cbr elemendid'!D378&amp;" "&amp;'Cbr elemendid'!E378&amp;REPT(" ",13-LEN('Cbr elemendid'!E378))&amp;" "&amp;'Cbr elemendid'!F378&amp;REPT(" ",3-LEN('Cbr elemendid'!F378))&amp;" "&amp;'Cbr elemendid'!G378&amp;REPT(" ",6-LEN('Cbr elemendid'!G378))&amp;" "&amp;'Cbr elemendid'!H378&amp;REPT(" ",13-LEN('Cbr elemendid'!H378))&amp;" "&amp;'Cbr elemendid'!I378&amp;REPT(" ",3-LEN('Cbr elemendid'!I378))&amp;" "&amp;'Cbr elemendid'!J378&amp;REPT(" ",6-LEN('Cbr elemendid'!J378)),IF(LEFT(A384,4)="QSO:","END-OF-LOG:",""))</f>
      </c>
    </row>
    <row r="387" ht="13.5">
      <c r="A387" s="5">
        <f>IF(LEN('ES Open logi'!E383)&gt;1,"QSO: "&amp;'Cbr elemendid'!A379&amp;REPT(" ",5-LEN('Cbr elemendid'!A379))&amp;" "&amp;'Cbr elemendid'!B379&amp;" "&amp;'Cbr elemendid'!C379&amp;" "&amp;'Cbr elemendid'!D379&amp;" "&amp;'Cbr elemendid'!E379&amp;REPT(" ",13-LEN('Cbr elemendid'!E379))&amp;" "&amp;'Cbr elemendid'!F379&amp;REPT(" ",3-LEN('Cbr elemendid'!F379))&amp;" "&amp;'Cbr elemendid'!G379&amp;REPT(" ",6-LEN('Cbr elemendid'!G379))&amp;" "&amp;'Cbr elemendid'!H379&amp;REPT(" ",13-LEN('Cbr elemendid'!H379))&amp;" "&amp;'Cbr elemendid'!I379&amp;REPT(" ",3-LEN('Cbr elemendid'!I379))&amp;" "&amp;'Cbr elemendid'!J379&amp;REPT(" ",6-LEN('Cbr elemendid'!J379)),IF(LEFT(A385,4)="QSO:","END-OF-LOG:",""))</f>
      </c>
    </row>
    <row r="388" ht="13.5">
      <c r="A388" s="5">
        <f>IF(LEN('ES Open logi'!E384)&gt;1,"QSO: "&amp;'Cbr elemendid'!A380&amp;REPT(" ",5-LEN('Cbr elemendid'!A380))&amp;" "&amp;'Cbr elemendid'!B380&amp;" "&amp;'Cbr elemendid'!C380&amp;" "&amp;'Cbr elemendid'!D380&amp;" "&amp;'Cbr elemendid'!E380&amp;REPT(" ",13-LEN('Cbr elemendid'!E380))&amp;" "&amp;'Cbr elemendid'!F380&amp;REPT(" ",3-LEN('Cbr elemendid'!F380))&amp;" "&amp;'Cbr elemendid'!G380&amp;REPT(" ",6-LEN('Cbr elemendid'!G380))&amp;" "&amp;'Cbr elemendid'!H380&amp;REPT(" ",13-LEN('Cbr elemendid'!H380))&amp;" "&amp;'Cbr elemendid'!I380&amp;REPT(" ",3-LEN('Cbr elemendid'!I380))&amp;" "&amp;'Cbr elemendid'!J380&amp;REPT(" ",6-LEN('Cbr elemendid'!J380)),IF(LEFT(A386,4)="QSO:","END-OF-LOG:",""))</f>
      </c>
    </row>
    <row r="389" ht="13.5">
      <c r="A389" s="5">
        <f>IF(LEN('ES Open logi'!E385)&gt;1,"QSO: "&amp;'Cbr elemendid'!A381&amp;REPT(" ",5-LEN('Cbr elemendid'!A381))&amp;" "&amp;'Cbr elemendid'!B381&amp;" "&amp;'Cbr elemendid'!C381&amp;" "&amp;'Cbr elemendid'!D381&amp;" "&amp;'Cbr elemendid'!E381&amp;REPT(" ",13-LEN('Cbr elemendid'!E381))&amp;" "&amp;'Cbr elemendid'!F381&amp;REPT(" ",3-LEN('Cbr elemendid'!F381))&amp;" "&amp;'Cbr elemendid'!G381&amp;REPT(" ",6-LEN('Cbr elemendid'!G381))&amp;" "&amp;'Cbr elemendid'!H381&amp;REPT(" ",13-LEN('Cbr elemendid'!H381))&amp;" "&amp;'Cbr elemendid'!I381&amp;REPT(" ",3-LEN('Cbr elemendid'!I381))&amp;" "&amp;'Cbr elemendid'!J381&amp;REPT(" ",6-LEN('Cbr elemendid'!J381)),IF(LEFT(A387,4)="QSO:","END-OF-LOG:",""))</f>
      </c>
    </row>
    <row r="390" ht="13.5">
      <c r="A390" s="5">
        <f>IF(LEN('ES Open logi'!E386)&gt;1,"QSO: "&amp;'Cbr elemendid'!A382&amp;REPT(" ",5-LEN('Cbr elemendid'!A382))&amp;" "&amp;'Cbr elemendid'!B382&amp;" "&amp;'Cbr elemendid'!C382&amp;" "&amp;'Cbr elemendid'!D382&amp;" "&amp;'Cbr elemendid'!E382&amp;REPT(" ",13-LEN('Cbr elemendid'!E382))&amp;" "&amp;'Cbr elemendid'!F382&amp;REPT(" ",3-LEN('Cbr elemendid'!F382))&amp;" "&amp;'Cbr elemendid'!G382&amp;REPT(" ",6-LEN('Cbr elemendid'!G382))&amp;" "&amp;'Cbr elemendid'!H382&amp;REPT(" ",13-LEN('Cbr elemendid'!H382))&amp;" "&amp;'Cbr elemendid'!I382&amp;REPT(" ",3-LEN('Cbr elemendid'!I382))&amp;" "&amp;'Cbr elemendid'!J382&amp;REPT(" ",6-LEN('Cbr elemendid'!J382)),IF(LEFT(A388,4)="QSO:","END-OF-LOG:",""))</f>
      </c>
    </row>
    <row r="391" ht="13.5">
      <c r="A391" s="5">
        <f>IF(LEN('ES Open logi'!E387)&gt;1,"QSO: "&amp;'Cbr elemendid'!A383&amp;REPT(" ",5-LEN('Cbr elemendid'!A383))&amp;" "&amp;'Cbr elemendid'!B383&amp;" "&amp;'Cbr elemendid'!C383&amp;" "&amp;'Cbr elemendid'!D383&amp;" "&amp;'Cbr elemendid'!E383&amp;REPT(" ",13-LEN('Cbr elemendid'!E383))&amp;" "&amp;'Cbr elemendid'!F383&amp;REPT(" ",3-LEN('Cbr elemendid'!F383))&amp;" "&amp;'Cbr elemendid'!G383&amp;REPT(" ",6-LEN('Cbr elemendid'!G383))&amp;" "&amp;'Cbr elemendid'!H383&amp;REPT(" ",13-LEN('Cbr elemendid'!H383))&amp;" "&amp;'Cbr elemendid'!I383&amp;REPT(" ",3-LEN('Cbr elemendid'!I383))&amp;" "&amp;'Cbr elemendid'!J383&amp;REPT(" ",6-LEN('Cbr elemendid'!J383)),IF(LEFT(A389,4)="QSO:","END-OF-LOG:",""))</f>
      </c>
    </row>
    <row r="392" ht="13.5">
      <c r="A392" s="5">
        <f>IF(LEN('ES Open logi'!E388)&gt;1,"QSO: "&amp;'Cbr elemendid'!A384&amp;REPT(" ",5-LEN('Cbr elemendid'!A384))&amp;" "&amp;'Cbr elemendid'!B384&amp;" "&amp;'Cbr elemendid'!C384&amp;" "&amp;'Cbr elemendid'!D384&amp;" "&amp;'Cbr elemendid'!E384&amp;REPT(" ",13-LEN('Cbr elemendid'!E384))&amp;" "&amp;'Cbr elemendid'!F384&amp;REPT(" ",3-LEN('Cbr elemendid'!F384))&amp;" "&amp;'Cbr elemendid'!G384&amp;REPT(" ",6-LEN('Cbr elemendid'!G384))&amp;" "&amp;'Cbr elemendid'!H384&amp;REPT(" ",13-LEN('Cbr elemendid'!H384))&amp;" "&amp;'Cbr elemendid'!I384&amp;REPT(" ",3-LEN('Cbr elemendid'!I384))&amp;" "&amp;'Cbr elemendid'!J384&amp;REPT(" ",6-LEN('Cbr elemendid'!J384)),IF(LEFT(A390,4)="QSO:","END-OF-LOG:",""))</f>
      </c>
    </row>
    <row r="393" ht="13.5">
      <c r="A393" s="5">
        <f>IF(LEN('ES Open logi'!E389)&gt;1,"QSO: "&amp;'Cbr elemendid'!A385&amp;REPT(" ",5-LEN('Cbr elemendid'!A385))&amp;" "&amp;'Cbr elemendid'!B385&amp;" "&amp;'Cbr elemendid'!C385&amp;" "&amp;'Cbr elemendid'!D385&amp;" "&amp;'Cbr elemendid'!E385&amp;REPT(" ",13-LEN('Cbr elemendid'!E385))&amp;" "&amp;'Cbr elemendid'!F385&amp;REPT(" ",3-LEN('Cbr elemendid'!F385))&amp;" "&amp;'Cbr elemendid'!G385&amp;REPT(" ",6-LEN('Cbr elemendid'!G385))&amp;" "&amp;'Cbr elemendid'!H385&amp;REPT(" ",13-LEN('Cbr elemendid'!H385))&amp;" "&amp;'Cbr elemendid'!I385&amp;REPT(" ",3-LEN('Cbr elemendid'!I385))&amp;" "&amp;'Cbr elemendid'!J385&amp;REPT(" ",6-LEN('Cbr elemendid'!J385)),IF(LEFT(A391,4)="QSO:","END-OF-LOG:",""))</f>
      </c>
    </row>
    <row r="394" ht="13.5">
      <c r="A394" s="5">
        <f>IF(LEN('ES Open logi'!E390)&gt;1,"QSO: "&amp;'Cbr elemendid'!A386&amp;REPT(" ",5-LEN('Cbr elemendid'!A386))&amp;" "&amp;'Cbr elemendid'!B386&amp;" "&amp;'Cbr elemendid'!C386&amp;" "&amp;'Cbr elemendid'!D386&amp;" "&amp;'Cbr elemendid'!E386&amp;REPT(" ",13-LEN('Cbr elemendid'!E386))&amp;" "&amp;'Cbr elemendid'!F386&amp;REPT(" ",3-LEN('Cbr elemendid'!F386))&amp;" "&amp;'Cbr elemendid'!G386&amp;REPT(" ",6-LEN('Cbr elemendid'!G386))&amp;" "&amp;'Cbr elemendid'!H386&amp;REPT(" ",13-LEN('Cbr elemendid'!H386))&amp;" "&amp;'Cbr elemendid'!I386&amp;REPT(" ",3-LEN('Cbr elemendid'!I386))&amp;" "&amp;'Cbr elemendid'!J386&amp;REPT(" ",6-LEN('Cbr elemendid'!J386)),IF(LEFT(A392,4)="QSO:","END-OF-LOG:",""))</f>
      </c>
    </row>
    <row r="395" ht="13.5">
      <c r="A395" s="5">
        <f>IF(LEN('ES Open logi'!E391)&gt;1,"QSO: "&amp;'Cbr elemendid'!A387&amp;REPT(" ",5-LEN('Cbr elemendid'!A387))&amp;" "&amp;'Cbr elemendid'!B387&amp;" "&amp;'Cbr elemendid'!C387&amp;" "&amp;'Cbr elemendid'!D387&amp;" "&amp;'Cbr elemendid'!E387&amp;REPT(" ",13-LEN('Cbr elemendid'!E387))&amp;" "&amp;'Cbr elemendid'!F387&amp;REPT(" ",3-LEN('Cbr elemendid'!F387))&amp;" "&amp;'Cbr elemendid'!G387&amp;REPT(" ",6-LEN('Cbr elemendid'!G387))&amp;" "&amp;'Cbr elemendid'!H387&amp;REPT(" ",13-LEN('Cbr elemendid'!H387))&amp;" "&amp;'Cbr elemendid'!I387&amp;REPT(" ",3-LEN('Cbr elemendid'!I387))&amp;" "&amp;'Cbr elemendid'!J387&amp;REPT(" ",6-LEN('Cbr elemendid'!J387)),IF(LEFT(A393,4)="QSO:","END-OF-LOG:",""))</f>
      </c>
    </row>
    <row r="396" ht="13.5">
      <c r="A396" s="5">
        <f>IF(LEN('ES Open logi'!E392)&gt;1,"QSO: "&amp;'Cbr elemendid'!A388&amp;REPT(" ",5-LEN('Cbr elemendid'!A388))&amp;" "&amp;'Cbr elemendid'!B388&amp;" "&amp;'Cbr elemendid'!C388&amp;" "&amp;'Cbr elemendid'!D388&amp;" "&amp;'Cbr elemendid'!E388&amp;REPT(" ",13-LEN('Cbr elemendid'!E388))&amp;" "&amp;'Cbr elemendid'!F388&amp;REPT(" ",3-LEN('Cbr elemendid'!F388))&amp;" "&amp;'Cbr elemendid'!G388&amp;REPT(" ",6-LEN('Cbr elemendid'!G388))&amp;" "&amp;'Cbr elemendid'!H388&amp;REPT(" ",13-LEN('Cbr elemendid'!H388))&amp;" "&amp;'Cbr elemendid'!I388&amp;REPT(" ",3-LEN('Cbr elemendid'!I388))&amp;" "&amp;'Cbr elemendid'!J388&amp;REPT(" ",6-LEN('Cbr elemendid'!J388)),IF(LEFT(A394,4)="QSO:","END-OF-LOG:",""))</f>
      </c>
    </row>
    <row r="397" ht="13.5">
      <c r="A397" s="5">
        <f>IF(LEN('ES Open logi'!E393)&gt;1,"QSO: "&amp;'Cbr elemendid'!A389&amp;REPT(" ",5-LEN('Cbr elemendid'!A389))&amp;" "&amp;'Cbr elemendid'!B389&amp;" "&amp;'Cbr elemendid'!C389&amp;" "&amp;'Cbr elemendid'!D389&amp;" "&amp;'Cbr elemendid'!E389&amp;REPT(" ",13-LEN('Cbr elemendid'!E389))&amp;" "&amp;'Cbr elemendid'!F389&amp;REPT(" ",3-LEN('Cbr elemendid'!F389))&amp;" "&amp;'Cbr elemendid'!G389&amp;REPT(" ",6-LEN('Cbr elemendid'!G389))&amp;" "&amp;'Cbr elemendid'!H389&amp;REPT(" ",13-LEN('Cbr elemendid'!H389))&amp;" "&amp;'Cbr elemendid'!I389&amp;REPT(" ",3-LEN('Cbr elemendid'!I389))&amp;" "&amp;'Cbr elemendid'!J389&amp;REPT(" ",6-LEN('Cbr elemendid'!J389)),IF(LEFT(A395,4)="QSO:","END-OF-LOG:",""))</f>
      </c>
    </row>
    <row r="398" ht="13.5">
      <c r="A398" s="5">
        <f>IF(LEN('ES Open logi'!E394)&gt;1,"QSO: "&amp;'Cbr elemendid'!A390&amp;REPT(" ",5-LEN('Cbr elemendid'!A390))&amp;" "&amp;'Cbr elemendid'!B390&amp;" "&amp;'Cbr elemendid'!C390&amp;" "&amp;'Cbr elemendid'!D390&amp;" "&amp;'Cbr elemendid'!E390&amp;REPT(" ",13-LEN('Cbr elemendid'!E390))&amp;" "&amp;'Cbr elemendid'!F390&amp;REPT(" ",3-LEN('Cbr elemendid'!F390))&amp;" "&amp;'Cbr elemendid'!G390&amp;REPT(" ",6-LEN('Cbr elemendid'!G390))&amp;" "&amp;'Cbr elemendid'!H390&amp;REPT(" ",13-LEN('Cbr elemendid'!H390))&amp;" "&amp;'Cbr elemendid'!I390&amp;REPT(" ",3-LEN('Cbr elemendid'!I390))&amp;" "&amp;'Cbr elemendid'!J390&amp;REPT(" ",6-LEN('Cbr elemendid'!J390)),IF(LEFT(A396,4)="QSO:","END-OF-LOG:",""))</f>
      </c>
    </row>
    <row r="399" ht="13.5">
      <c r="A399" s="5">
        <f>IF(LEN('ES Open logi'!E395)&gt;1,"QSO: "&amp;'Cbr elemendid'!A391&amp;REPT(" ",5-LEN('Cbr elemendid'!A391))&amp;" "&amp;'Cbr elemendid'!B391&amp;" "&amp;'Cbr elemendid'!C391&amp;" "&amp;'Cbr elemendid'!D391&amp;" "&amp;'Cbr elemendid'!E391&amp;REPT(" ",13-LEN('Cbr elemendid'!E391))&amp;" "&amp;'Cbr elemendid'!F391&amp;REPT(" ",3-LEN('Cbr elemendid'!F391))&amp;" "&amp;'Cbr elemendid'!G391&amp;REPT(" ",6-LEN('Cbr elemendid'!G391))&amp;" "&amp;'Cbr elemendid'!H391&amp;REPT(" ",13-LEN('Cbr elemendid'!H391))&amp;" "&amp;'Cbr elemendid'!I391&amp;REPT(" ",3-LEN('Cbr elemendid'!I391))&amp;" "&amp;'Cbr elemendid'!J391&amp;REPT(" ",6-LEN('Cbr elemendid'!J391)),IF(LEFT(A397,4)="QSO:","END-OF-LOG:",""))</f>
      </c>
    </row>
    <row r="400" ht="13.5">
      <c r="A400" s="5">
        <f>IF(LEN('ES Open logi'!E396)&gt;1,"QSO: "&amp;'Cbr elemendid'!A392&amp;REPT(" ",5-LEN('Cbr elemendid'!A392))&amp;" "&amp;'Cbr elemendid'!B392&amp;" "&amp;'Cbr elemendid'!C392&amp;" "&amp;'Cbr elemendid'!D392&amp;" "&amp;'Cbr elemendid'!E392&amp;REPT(" ",13-LEN('Cbr elemendid'!E392))&amp;" "&amp;'Cbr elemendid'!F392&amp;REPT(" ",3-LEN('Cbr elemendid'!F392))&amp;" "&amp;'Cbr elemendid'!G392&amp;REPT(" ",6-LEN('Cbr elemendid'!G392))&amp;" "&amp;'Cbr elemendid'!H392&amp;REPT(" ",13-LEN('Cbr elemendid'!H392))&amp;" "&amp;'Cbr elemendid'!I392&amp;REPT(" ",3-LEN('Cbr elemendid'!I392))&amp;" "&amp;'Cbr elemendid'!J392&amp;REPT(" ",6-LEN('Cbr elemendid'!J392)),IF(LEFT(A398,4)="QSO:","END-OF-LOG:",""))</f>
      </c>
    </row>
    <row r="401" ht="13.5">
      <c r="A401" s="5">
        <f>IF(LEN('ES Open logi'!E397)&gt;1,"QSO: "&amp;'Cbr elemendid'!A393&amp;REPT(" ",5-LEN('Cbr elemendid'!A393))&amp;" "&amp;'Cbr elemendid'!B393&amp;" "&amp;'Cbr elemendid'!C393&amp;" "&amp;'Cbr elemendid'!D393&amp;" "&amp;'Cbr elemendid'!E393&amp;REPT(" ",13-LEN('Cbr elemendid'!E393))&amp;" "&amp;'Cbr elemendid'!F393&amp;REPT(" ",3-LEN('Cbr elemendid'!F393))&amp;" "&amp;'Cbr elemendid'!G393&amp;REPT(" ",6-LEN('Cbr elemendid'!G393))&amp;" "&amp;'Cbr elemendid'!H393&amp;REPT(" ",13-LEN('Cbr elemendid'!H393))&amp;" "&amp;'Cbr elemendid'!I393&amp;REPT(" ",3-LEN('Cbr elemendid'!I393))&amp;" "&amp;'Cbr elemendid'!J393&amp;REPT(" ",6-LEN('Cbr elemendid'!J393)),IF(LEFT(A399,4)="QSO:","END-OF-LOG:",""))</f>
      </c>
    </row>
    <row r="402" ht="13.5">
      <c r="A402" s="5">
        <f>IF(LEN('ES Open logi'!E398)&gt;1,"QSO: "&amp;'Cbr elemendid'!A394&amp;REPT(" ",5-LEN('Cbr elemendid'!A394))&amp;" "&amp;'Cbr elemendid'!B394&amp;" "&amp;'Cbr elemendid'!C394&amp;" "&amp;'Cbr elemendid'!D394&amp;" "&amp;'Cbr elemendid'!E394&amp;REPT(" ",13-LEN('Cbr elemendid'!E394))&amp;" "&amp;'Cbr elemendid'!F394&amp;REPT(" ",3-LEN('Cbr elemendid'!F394))&amp;" "&amp;'Cbr elemendid'!G394&amp;REPT(" ",6-LEN('Cbr elemendid'!G394))&amp;" "&amp;'Cbr elemendid'!H394&amp;REPT(" ",13-LEN('Cbr elemendid'!H394))&amp;" "&amp;'Cbr elemendid'!I394&amp;REPT(" ",3-LEN('Cbr elemendid'!I394))&amp;" "&amp;'Cbr elemendid'!J394&amp;REPT(" ",6-LEN('Cbr elemendid'!J394)),IF(LEFT(A400,4)="QSO:","END-OF-LOG:",""))</f>
      </c>
    </row>
    <row r="403" ht="13.5">
      <c r="A403" s="5">
        <f>IF(LEN('ES Open logi'!E399)&gt;1,"QSO: "&amp;'Cbr elemendid'!A395&amp;REPT(" ",5-LEN('Cbr elemendid'!A395))&amp;" "&amp;'Cbr elemendid'!B395&amp;" "&amp;'Cbr elemendid'!C395&amp;" "&amp;'Cbr elemendid'!D395&amp;" "&amp;'Cbr elemendid'!E395&amp;REPT(" ",13-LEN('Cbr elemendid'!E395))&amp;" "&amp;'Cbr elemendid'!F395&amp;REPT(" ",3-LEN('Cbr elemendid'!F395))&amp;" "&amp;'Cbr elemendid'!G395&amp;REPT(" ",6-LEN('Cbr elemendid'!G395))&amp;" "&amp;'Cbr elemendid'!H395&amp;REPT(" ",13-LEN('Cbr elemendid'!H395))&amp;" "&amp;'Cbr elemendid'!I395&amp;REPT(" ",3-LEN('Cbr elemendid'!I395))&amp;" "&amp;'Cbr elemendid'!J395&amp;REPT(" ",6-LEN('Cbr elemendid'!J395)),IF(LEFT(A401,4)="QSO:","END-OF-LOG:",""))</f>
      </c>
    </row>
    <row r="404" ht="13.5">
      <c r="A404" s="5">
        <f>IF(LEN('ES Open logi'!E400)&gt;1,"QSO: "&amp;'Cbr elemendid'!A396&amp;REPT(" ",5-LEN('Cbr elemendid'!A396))&amp;" "&amp;'Cbr elemendid'!B396&amp;" "&amp;'Cbr elemendid'!C396&amp;" "&amp;'Cbr elemendid'!D396&amp;" "&amp;'Cbr elemendid'!E396&amp;REPT(" ",13-LEN('Cbr elemendid'!E396))&amp;" "&amp;'Cbr elemendid'!F396&amp;REPT(" ",3-LEN('Cbr elemendid'!F396))&amp;" "&amp;'Cbr elemendid'!G396&amp;REPT(" ",6-LEN('Cbr elemendid'!G396))&amp;" "&amp;'Cbr elemendid'!H396&amp;REPT(" ",13-LEN('Cbr elemendid'!H396))&amp;" "&amp;'Cbr elemendid'!I396&amp;REPT(" ",3-LEN('Cbr elemendid'!I396))&amp;" "&amp;'Cbr elemendid'!J396&amp;REPT(" ",6-LEN('Cbr elemendid'!J396)),IF(LEFT(A402,4)="QSO:","END-OF-LOG:",""))</f>
      </c>
    </row>
    <row r="405" ht="13.5">
      <c r="A405" s="5">
        <f>IF(LEN('ES Open logi'!E401)&gt;1,"QSO: "&amp;'Cbr elemendid'!A397&amp;REPT(" ",5-LEN('Cbr elemendid'!A397))&amp;" "&amp;'Cbr elemendid'!B397&amp;" "&amp;'Cbr elemendid'!C397&amp;" "&amp;'Cbr elemendid'!D397&amp;" "&amp;'Cbr elemendid'!E397&amp;REPT(" ",13-LEN('Cbr elemendid'!E397))&amp;" "&amp;'Cbr elemendid'!F397&amp;REPT(" ",3-LEN('Cbr elemendid'!F397))&amp;" "&amp;'Cbr elemendid'!G397&amp;REPT(" ",6-LEN('Cbr elemendid'!G397))&amp;" "&amp;'Cbr elemendid'!H397&amp;REPT(" ",13-LEN('Cbr elemendid'!H397))&amp;" "&amp;'Cbr elemendid'!I397&amp;REPT(" ",3-LEN('Cbr elemendid'!I397))&amp;" "&amp;'Cbr elemendid'!J397&amp;REPT(" ",6-LEN('Cbr elemendid'!J397)),IF(LEFT(A403,4)="QSO:","END-OF-LOG:",""))</f>
      </c>
    </row>
    <row r="406" ht="13.5">
      <c r="A406" s="5">
        <f>IF(LEN('ES Open logi'!E402)&gt;1,"QSO: "&amp;'Cbr elemendid'!A398&amp;REPT(" ",5-LEN('Cbr elemendid'!A398))&amp;" "&amp;'Cbr elemendid'!B398&amp;" "&amp;'Cbr elemendid'!C398&amp;" "&amp;'Cbr elemendid'!D398&amp;" "&amp;'Cbr elemendid'!E398&amp;REPT(" ",13-LEN('Cbr elemendid'!E398))&amp;" "&amp;'Cbr elemendid'!F398&amp;REPT(" ",3-LEN('Cbr elemendid'!F398))&amp;" "&amp;'Cbr elemendid'!G398&amp;REPT(" ",6-LEN('Cbr elemendid'!G398))&amp;" "&amp;'Cbr elemendid'!H398&amp;REPT(" ",13-LEN('Cbr elemendid'!H398))&amp;" "&amp;'Cbr elemendid'!I398&amp;REPT(" ",3-LEN('Cbr elemendid'!I398))&amp;" "&amp;'Cbr elemendid'!J398&amp;REPT(" ",6-LEN('Cbr elemendid'!J398)),IF(LEFT(A404,4)="QSO:","END-OF-LOG:",""))</f>
      </c>
    </row>
    <row r="407" ht="13.5">
      <c r="A407" s="5">
        <f>IF(LEN('ES Open logi'!E403)&gt;1,"QSO: "&amp;'Cbr elemendid'!A399&amp;REPT(" ",5-LEN('Cbr elemendid'!A399))&amp;" "&amp;'Cbr elemendid'!B399&amp;" "&amp;'Cbr elemendid'!C399&amp;" "&amp;'Cbr elemendid'!D399&amp;" "&amp;'Cbr elemendid'!E399&amp;REPT(" ",13-LEN('Cbr elemendid'!E399))&amp;" "&amp;'Cbr elemendid'!F399&amp;REPT(" ",3-LEN('Cbr elemendid'!F399))&amp;" "&amp;'Cbr elemendid'!G399&amp;REPT(" ",6-LEN('Cbr elemendid'!G399))&amp;" "&amp;'Cbr elemendid'!H399&amp;REPT(" ",13-LEN('Cbr elemendid'!H399))&amp;" "&amp;'Cbr elemendid'!I399&amp;REPT(" ",3-LEN('Cbr elemendid'!I399))&amp;" "&amp;'Cbr elemendid'!J399&amp;REPT(" ",6-LEN('Cbr elemendid'!J399)),IF(LEFT(A405,4)="QSO:","END-OF-LOG:",""))</f>
      </c>
    </row>
    <row r="408" ht="13.5">
      <c r="A408" s="5">
        <f>IF(LEN('ES Open logi'!E404)&gt;1,"QSO: "&amp;'Cbr elemendid'!A400&amp;REPT(" ",5-LEN('Cbr elemendid'!A400))&amp;" "&amp;'Cbr elemendid'!B400&amp;" "&amp;'Cbr elemendid'!C400&amp;" "&amp;'Cbr elemendid'!D400&amp;" "&amp;'Cbr elemendid'!E400&amp;REPT(" ",13-LEN('Cbr elemendid'!E400))&amp;" "&amp;'Cbr elemendid'!F400&amp;REPT(" ",3-LEN('Cbr elemendid'!F400))&amp;" "&amp;'Cbr elemendid'!G400&amp;REPT(" ",6-LEN('Cbr elemendid'!G400))&amp;" "&amp;'Cbr elemendid'!H400&amp;REPT(" ",13-LEN('Cbr elemendid'!H400))&amp;" "&amp;'Cbr elemendid'!I400&amp;REPT(" ",3-LEN('Cbr elemendid'!I400))&amp;" "&amp;'Cbr elemendid'!J400&amp;REPT(" ",6-LEN('Cbr elemendid'!J400)),IF(LEFT(A406,4)="QSO:","END-OF-LOG:",""))</f>
      </c>
    </row>
    <row r="409" ht="13.5">
      <c r="A409" s="5">
        <f>IF(LEN('ES Open logi'!E405)&gt;1,"QSO: "&amp;'Cbr elemendid'!A401&amp;REPT(" ",5-LEN('Cbr elemendid'!A401))&amp;" "&amp;'Cbr elemendid'!B401&amp;" "&amp;'Cbr elemendid'!C401&amp;" "&amp;'Cbr elemendid'!D401&amp;" "&amp;'Cbr elemendid'!E401&amp;REPT(" ",13-LEN('Cbr elemendid'!E401))&amp;" "&amp;'Cbr elemendid'!F401&amp;REPT(" ",3-LEN('Cbr elemendid'!F401))&amp;" "&amp;'Cbr elemendid'!G401&amp;REPT(" ",6-LEN('Cbr elemendid'!G401))&amp;" "&amp;'Cbr elemendid'!H401&amp;REPT(" ",13-LEN('Cbr elemendid'!H401))&amp;" "&amp;'Cbr elemendid'!I401&amp;REPT(" ",3-LEN('Cbr elemendid'!I401))&amp;" "&amp;'Cbr elemendid'!J401&amp;REPT(" ",6-LEN('Cbr elemendid'!J401)),IF(LEFT(A407,4)="QSO:","END-OF-LOG:",""))</f>
      </c>
    </row>
    <row r="410" ht="13.5">
      <c r="A410" s="5">
        <f>IF(LEN('ES Open logi'!E406)&gt;1,"QSO: "&amp;'Cbr elemendid'!A402&amp;REPT(" ",5-LEN('Cbr elemendid'!A402))&amp;" "&amp;'Cbr elemendid'!B402&amp;" "&amp;'Cbr elemendid'!C402&amp;" "&amp;'Cbr elemendid'!D402&amp;" "&amp;'Cbr elemendid'!E402&amp;REPT(" ",13-LEN('Cbr elemendid'!E402))&amp;" "&amp;'Cbr elemendid'!F402&amp;REPT(" ",3-LEN('Cbr elemendid'!F402))&amp;" "&amp;'Cbr elemendid'!G402&amp;REPT(" ",6-LEN('Cbr elemendid'!G402))&amp;" "&amp;'Cbr elemendid'!H402&amp;REPT(" ",13-LEN('Cbr elemendid'!H402))&amp;" "&amp;'Cbr elemendid'!I402&amp;REPT(" ",3-LEN('Cbr elemendid'!I402))&amp;" "&amp;'Cbr elemendid'!J402&amp;REPT(" ",6-LEN('Cbr elemendid'!J402)),IF(LEFT(A408,4)="QSO:","END-OF-LOG:",""))</f>
      </c>
    </row>
    <row r="411" ht="13.5">
      <c r="A411" s="5">
        <f>IF(LEN('ES Open logi'!E407)&gt;1,"QSO: "&amp;'Cbr elemendid'!A403&amp;REPT(" ",5-LEN('Cbr elemendid'!A403))&amp;" "&amp;'Cbr elemendid'!B403&amp;" "&amp;'Cbr elemendid'!C403&amp;" "&amp;'Cbr elemendid'!D403&amp;" "&amp;'Cbr elemendid'!E403&amp;REPT(" ",13-LEN('Cbr elemendid'!E403))&amp;" "&amp;'Cbr elemendid'!F403&amp;REPT(" ",3-LEN('Cbr elemendid'!F403))&amp;" "&amp;'Cbr elemendid'!G403&amp;REPT(" ",6-LEN('Cbr elemendid'!G403))&amp;" "&amp;'Cbr elemendid'!H403&amp;REPT(" ",13-LEN('Cbr elemendid'!H403))&amp;" "&amp;'Cbr elemendid'!I403&amp;REPT(" ",3-LEN('Cbr elemendid'!I403))&amp;" "&amp;'Cbr elemendid'!J403&amp;REPT(" ",6-LEN('Cbr elemendid'!J403)),IF(LEFT(A409,4)="QSO:","END-OF-LOG:",""))</f>
      </c>
    </row>
    <row r="412" ht="13.5">
      <c r="A412" s="5">
        <f>IF(LEN('ES Open logi'!E408)&gt;1,"QSO: "&amp;'Cbr elemendid'!A404&amp;REPT(" ",5-LEN('Cbr elemendid'!A404))&amp;" "&amp;'Cbr elemendid'!B404&amp;" "&amp;'Cbr elemendid'!C404&amp;" "&amp;'Cbr elemendid'!D404&amp;" "&amp;'Cbr elemendid'!E404&amp;REPT(" ",13-LEN('Cbr elemendid'!E404))&amp;" "&amp;'Cbr elemendid'!F404&amp;REPT(" ",3-LEN('Cbr elemendid'!F404))&amp;" "&amp;'Cbr elemendid'!G404&amp;REPT(" ",6-LEN('Cbr elemendid'!G404))&amp;" "&amp;'Cbr elemendid'!H404&amp;REPT(" ",13-LEN('Cbr elemendid'!H404))&amp;" "&amp;'Cbr elemendid'!I404&amp;REPT(" ",3-LEN('Cbr elemendid'!I404))&amp;" "&amp;'Cbr elemendid'!J404&amp;REPT(" ",6-LEN('Cbr elemendid'!J404)),IF(LEFT(A410,4)="QSO:","END-OF-LOG:",""))</f>
      </c>
    </row>
    <row r="413" ht="13.5">
      <c r="A413" s="5">
        <f>IF(LEN('ES Open logi'!E409)&gt;1,"QSO: "&amp;'Cbr elemendid'!A405&amp;REPT(" ",5-LEN('Cbr elemendid'!A405))&amp;" "&amp;'Cbr elemendid'!B405&amp;" "&amp;'Cbr elemendid'!C405&amp;" "&amp;'Cbr elemendid'!D405&amp;" "&amp;'Cbr elemendid'!E405&amp;REPT(" ",13-LEN('Cbr elemendid'!E405))&amp;" "&amp;'Cbr elemendid'!F405&amp;REPT(" ",3-LEN('Cbr elemendid'!F405))&amp;" "&amp;'Cbr elemendid'!G405&amp;REPT(" ",6-LEN('Cbr elemendid'!G405))&amp;" "&amp;'Cbr elemendid'!H405&amp;REPT(" ",13-LEN('Cbr elemendid'!H405))&amp;" "&amp;'Cbr elemendid'!I405&amp;REPT(" ",3-LEN('Cbr elemendid'!I405))&amp;" "&amp;'Cbr elemendid'!J405&amp;REPT(" ",6-LEN('Cbr elemendid'!J405)),IF(LEFT(A411,4)="QSO:","END-OF-LOG:",""))</f>
      </c>
    </row>
    <row r="414" ht="13.5">
      <c r="A414" s="5">
        <f>IF(LEN('ES Open logi'!E410)&gt;1,"QSO: "&amp;'Cbr elemendid'!A406&amp;REPT(" ",5-LEN('Cbr elemendid'!A406))&amp;" "&amp;'Cbr elemendid'!B406&amp;" "&amp;'Cbr elemendid'!C406&amp;" "&amp;'Cbr elemendid'!D406&amp;" "&amp;'Cbr elemendid'!E406&amp;REPT(" ",13-LEN('Cbr elemendid'!E406))&amp;" "&amp;'Cbr elemendid'!F406&amp;REPT(" ",3-LEN('Cbr elemendid'!F406))&amp;" "&amp;'Cbr elemendid'!G406&amp;REPT(" ",6-LEN('Cbr elemendid'!G406))&amp;" "&amp;'Cbr elemendid'!H406&amp;REPT(" ",13-LEN('Cbr elemendid'!H406))&amp;" "&amp;'Cbr elemendid'!I406&amp;REPT(" ",3-LEN('Cbr elemendid'!I406))&amp;" "&amp;'Cbr elemendid'!J406&amp;REPT(" ",6-LEN('Cbr elemendid'!J406)),IF(LEFT(A412,4)="QSO:","END-OF-LOG:",""))</f>
      </c>
    </row>
    <row r="415" ht="13.5">
      <c r="A415" s="5">
        <f>IF(LEN('ES Open logi'!E411)&gt;1,"QSO: "&amp;'Cbr elemendid'!A407&amp;REPT(" ",5-LEN('Cbr elemendid'!A407))&amp;" "&amp;'Cbr elemendid'!B407&amp;" "&amp;'Cbr elemendid'!C407&amp;" "&amp;'Cbr elemendid'!D407&amp;" "&amp;'Cbr elemendid'!E407&amp;REPT(" ",13-LEN('Cbr elemendid'!E407))&amp;" "&amp;'Cbr elemendid'!F407&amp;REPT(" ",3-LEN('Cbr elemendid'!F407))&amp;" "&amp;'Cbr elemendid'!G407&amp;REPT(" ",6-LEN('Cbr elemendid'!G407))&amp;" "&amp;'Cbr elemendid'!H407&amp;REPT(" ",13-LEN('Cbr elemendid'!H407))&amp;" "&amp;'Cbr elemendid'!I407&amp;REPT(" ",3-LEN('Cbr elemendid'!I407))&amp;" "&amp;'Cbr elemendid'!J407&amp;REPT(" ",6-LEN('Cbr elemendid'!J407)),IF(LEFT(A413,4)="QSO:","END-OF-LOG:",""))</f>
      </c>
    </row>
    <row r="416" ht="13.5">
      <c r="A416" s="5">
        <f>IF(LEN('ES Open logi'!E412)&gt;1,"QSO: "&amp;'Cbr elemendid'!A408&amp;REPT(" ",5-LEN('Cbr elemendid'!A408))&amp;" "&amp;'Cbr elemendid'!B408&amp;" "&amp;'Cbr elemendid'!C408&amp;" "&amp;'Cbr elemendid'!D408&amp;" "&amp;'Cbr elemendid'!E408&amp;REPT(" ",13-LEN('Cbr elemendid'!E408))&amp;" "&amp;'Cbr elemendid'!F408&amp;REPT(" ",3-LEN('Cbr elemendid'!F408))&amp;" "&amp;'Cbr elemendid'!G408&amp;REPT(" ",6-LEN('Cbr elemendid'!G408))&amp;" "&amp;'Cbr elemendid'!H408&amp;REPT(" ",13-LEN('Cbr elemendid'!H408))&amp;" "&amp;'Cbr elemendid'!I408&amp;REPT(" ",3-LEN('Cbr elemendid'!I408))&amp;" "&amp;'Cbr elemendid'!J408&amp;REPT(" ",6-LEN('Cbr elemendid'!J408)),IF(LEFT(A414,4)="QSO:","END-OF-LOG:",""))</f>
      </c>
    </row>
    <row r="417" ht="13.5">
      <c r="A417" s="5">
        <f>IF(LEN('ES Open logi'!E413)&gt;1,"QSO: "&amp;'Cbr elemendid'!A409&amp;REPT(" ",5-LEN('Cbr elemendid'!A409))&amp;" "&amp;'Cbr elemendid'!B409&amp;" "&amp;'Cbr elemendid'!C409&amp;" "&amp;'Cbr elemendid'!D409&amp;" "&amp;'Cbr elemendid'!E409&amp;REPT(" ",13-LEN('Cbr elemendid'!E409))&amp;" "&amp;'Cbr elemendid'!F409&amp;REPT(" ",3-LEN('Cbr elemendid'!F409))&amp;" "&amp;'Cbr elemendid'!G409&amp;REPT(" ",6-LEN('Cbr elemendid'!G409))&amp;" "&amp;'Cbr elemendid'!H409&amp;REPT(" ",13-LEN('Cbr elemendid'!H409))&amp;" "&amp;'Cbr elemendid'!I409&amp;REPT(" ",3-LEN('Cbr elemendid'!I409))&amp;" "&amp;'Cbr elemendid'!J409&amp;REPT(" ",6-LEN('Cbr elemendid'!J409)),IF(LEFT(A415,4)="QSO:","END-OF-LOG:",""))</f>
      </c>
    </row>
    <row r="418" ht="13.5">
      <c r="A418" s="5">
        <f>IF(LEN('ES Open logi'!E414)&gt;1,"QSO: "&amp;'Cbr elemendid'!A410&amp;REPT(" ",5-LEN('Cbr elemendid'!A410))&amp;" "&amp;'Cbr elemendid'!B410&amp;" "&amp;'Cbr elemendid'!C410&amp;" "&amp;'Cbr elemendid'!D410&amp;" "&amp;'Cbr elemendid'!E410&amp;REPT(" ",13-LEN('Cbr elemendid'!E410))&amp;" "&amp;'Cbr elemendid'!F410&amp;REPT(" ",3-LEN('Cbr elemendid'!F410))&amp;" "&amp;'Cbr elemendid'!G410&amp;REPT(" ",6-LEN('Cbr elemendid'!G410))&amp;" "&amp;'Cbr elemendid'!H410&amp;REPT(" ",13-LEN('Cbr elemendid'!H410))&amp;" "&amp;'Cbr elemendid'!I410&amp;REPT(" ",3-LEN('Cbr elemendid'!I410))&amp;" "&amp;'Cbr elemendid'!J410&amp;REPT(" ",6-LEN('Cbr elemendid'!J410)),IF(LEFT(A416,4)="QSO:","END-OF-LOG:",""))</f>
      </c>
    </row>
    <row r="419" ht="13.5">
      <c r="A419" s="5">
        <f>IF(LEN('ES Open logi'!E415)&gt;1,"QSO: "&amp;'Cbr elemendid'!A411&amp;REPT(" ",5-LEN('Cbr elemendid'!A411))&amp;" "&amp;'Cbr elemendid'!B411&amp;" "&amp;'Cbr elemendid'!C411&amp;" "&amp;'Cbr elemendid'!D411&amp;" "&amp;'Cbr elemendid'!E411&amp;REPT(" ",13-LEN('Cbr elemendid'!E411))&amp;" "&amp;'Cbr elemendid'!F411&amp;REPT(" ",3-LEN('Cbr elemendid'!F411))&amp;" "&amp;'Cbr elemendid'!G411&amp;REPT(" ",6-LEN('Cbr elemendid'!G411))&amp;" "&amp;'Cbr elemendid'!H411&amp;REPT(" ",13-LEN('Cbr elemendid'!H411))&amp;" "&amp;'Cbr elemendid'!I411&amp;REPT(" ",3-LEN('Cbr elemendid'!I411))&amp;" "&amp;'Cbr elemendid'!J411&amp;REPT(" ",6-LEN('Cbr elemendid'!J411)),IF(LEFT(A417,4)="QSO:","END-OF-LOG:",""))</f>
      </c>
    </row>
    <row r="420" ht="13.5">
      <c r="A420" s="5">
        <f>IF(LEN('ES Open logi'!E416)&gt;1,"QSO: "&amp;'Cbr elemendid'!A412&amp;REPT(" ",5-LEN('Cbr elemendid'!A412))&amp;" "&amp;'Cbr elemendid'!B412&amp;" "&amp;'Cbr elemendid'!C412&amp;" "&amp;'Cbr elemendid'!D412&amp;" "&amp;'Cbr elemendid'!E412&amp;REPT(" ",13-LEN('Cbr elemendid'!E412))&amp;" "&amp;'Cbr elemendid'!F412&amp;REPT(" ",3-LEN('Cbr elemendid'!F412))&amp;" "&amp;'Cbr elemendid'!G412&amp;REPT(" ",6-LEN('Cbr elemendid'!G412))&amp;" "&amp;'Cbr elemendid'!H412&amp;REPT(" ",13-LEN('Cbr elemendid'!H412))&amp;" "&amp;'Cbr elemendid'!I412&amp;REPT(" ",3-LEN('Cbr elemendid'!I412))&amp;" "&amp;'Cbr elemendid'!J412&amp;REPT(" ",6-LEN('Cbr elemendid'!J412)),IF(LEFT(A418,4)="QSO:","END-OF-LOG:",""))</f>
      </c>
    </row>
    <row r="421" ht="13.5">
      <c r="A421" s="5">
        <f>IF(LEN('ES Open logi'!E417)&gt;1,"QSO: "&amp;'Cbr elemendid'!A413&amp;REPT(" ",5-LEN('Cbr elemendid'!A413))&amp;" "&amp;'Cbr elemendid'!B413&amp;" "&amp;'Cbr elemendid'!C413&amp;" "&amp;'Cbr elemendid'!D413&amp;" "&amp;'Cbr elemendid'!E413&amp;REPT(" ",13-LEN('Cbr elemendid'!E413))&amp;" "&amp;'Cbr elemendid'!F413&amp;REPT(" ",3-LEN('Cbr elemendid'!F413))&amp;" "&amp;'Cbr elemendid'!G413&amp;REPT(" ",6-LEN('Cbr elemendid'!G413))&amp;" "&amp;'Cbr elemendid'!H413&amp;REPT(" ",13-LEN('Cbr elemendid'!H413))&amp;" "&amp;'Cbr elemendid'!I413&amp;REPT(" ",3-LEN('Cbr elemendid'!I413))&amp;" "&amp;'Cbr elemendid'!J413&amp;REPT(" ",6-LEN('Cbr elemendid'!J413)),IF(LEFT(A419,4)="QSO:","END-OF-LOG:",""))</f>
      </c>
    </row>
    <row r="422" ht="13.5">
      <c r="A422" s="5">
        <f>IF(LEN('ES Open logi'!E418)&gt;1,"QSO: "&amp;'Cbr elemendid'!A414&amp;REPT(" ",5-LEN('Cbr elemendid'!A414))&amp;" "&amp;'Cbr elemendid'!B414&amp;" "&amp;'Cbr elemendid'!C414&amp;" "&amp;'Cbr elemendid'!D414&amp;" "&amp;'Cbr elemendid'!E414&amp;REPT(" ",13-LEN('Cbr elemendid'!E414))&amp;" "&amp;'Cbr elemendid'!F414&amp;REPT(" ",3-LEN('Cbr elemendid'!F414))&amp;" "&amp;'Cbr elemendid'!G414&amp;REPT(" ",6-LEN('Cbr elemendid'!G414))&amp;" "&amp;'Cbr elemendid'!H414&amp;REPT(" ",13-LEN('Cbr elemendid'!H414))&amp;" "&amp;'Cbr elemendid'!I414&amp;REPT(" ",3-LEN('Cbr elemendid'!I414))&amp;" "&amp;'Cbr elemendid'!J414&amp;REPT(" ",6-LEN('Cbr elemendid'!J414)),IF(LEFT(A420,4)="QSO:","END-OF-LOG:",""))</f>
      </c>
    </row>
    <row r="423" ht="13.5">
      <c r="A423" s="5">
        <f>IF(LEN('ES Open logi'!E419)&gt;1,"QSO: "&amp;'Cbr elemendid'!A415&amp;REPT(" ",5-LEN('Cbr elemendid'!A415))&amp;" "&amp;'Cbr elemendid'!B415&amp;" "&amp;'Cbr elemendid'!C415&amp;" "&amp;'Cbr elemendid'!D415&amp;" "&amp;'Cbr elemendid'!E415&amp;REPT(" ",13-LEN('Cbr elemendid'!E415))&amp;" "&amp;'Cbr elemendid'!F415&amp;REPT(" ",3-LEN('Cbr elemendid'!F415))&amp;" "&amp;'Cbr elemendid'!G415&amp;REPT(" ",6-LEN('Cbr elemendid'!G415))&amp;" "&amp;'Cbr elemendid'!H415&amp;REPT(" ",13-LEN('Cbr elemendid'!H415))&amp;" "&amp;'Cbr elemendid'!I415&amp;REPT(" ",3-LEN('Cbr elemendid'!I415))&amp;" "&amp;'Cbr elemendid'!J415&amp;REPT(" ",6-LEN('Cbr elemendid'!J415)),IF(LEFT(A421,4)="QSO:","END-OF-LOG:",""))</f>
      </c>
    </row>
    <row r="424" ht="13.5">
      <c r="A424" s="5">
        <f>IF(LEN('ES Open logi'!E420)&gt;1,"QSO: "&amp;'Cbr elemendid'!A416&amp;REPT(" ",5-LEN('Cbr elemendid'!A416))&amp;" "&amp;'Cbr elemendid'!B416&amp;" "&amp;'Cbr elemendid'!C416&amp;" "&amp;'Cbr elemendid'!D416&amp;" "&amp;'Cbr elemendid'!E416&amp;REPT(" ",13-LEN('Cbr elemendid'!E416))&amp;" "&amp;'Cbr elemendid'!F416&amp;REPT(" ",3-LEN('Cbr elemendid'!F416))&amp;" "&amp;'Cbr elemendid'!G416&amp;REPT(" ",6-LEN('Cbr elemendid'!G416))&amp;" "&amp;'Cbr elemendid'!H416&amp;REPT(" ",13-LEN('Cbr elemendid'!H416))&amp;" "&amp;'Cbr elemendid'!I416&amp;REPT(" ",3-LEN('Cbr elemendid'!I416))&amp;" "&amp;'Cbr elemendid'!J416&amp;REPT(" ",6-LEN('Cbr elemendid'!J416)),IF(LEFT(A422,4)="QSO:","END-OF-LOG:",""))</f>
      </c>
    </row>
    <row r="425" ht="13.5">
      <c r="A425" s="5">
        <f>IF(LEN('ES Open logi'!E421)&gt;1,"QSO: "&amp;'Cbr elemendid'!A417&amp;REPT(" ",5-LEN('Cbr elemendid'!A417))&amp;" "&amp;'Cbr elemendid'!B417&amp;" "&amp;'Cbr elemendid'!C417&amp;" "&amp;'Cbr elemendid'!D417&amp;" "&amp;'Cbr elemendid'!E417&amp;REPT(" ",13-LEN('Cbr elemendid'!E417))&amp;" "&amp;'Cbr elemendid'!F417&amp;REPT(" ",3-LEN('Cbr elemendid'!F417))&amp;" "&amp;'Cbr elemendid'!G417&amp;REPT(" ",6-LEN('Cbr elemendid'!G417))&amp;" "&amp;'Cbr elemendid'!H417&amp;REPT(" ",13-LEN('Cbr elemendid'!H417))&amp;" "&amp;'Cbr elemendid'!I417&amp;REPT(" ",3-LEN('Cbr elemendid'!I417))&amp;" "&amp;'Cbr elemendid'!J417&amp;REPT(" ",6-LEN('Cbr elemendid'!J417)),IF(LEFT(A423,4)="QSO:","END-OF-LOG:",""))</f>
      </c>
    </row>
    <row r="426" ht="13.5">
      <c r="A426" s="5">
        <f>IF(LEN('ES Open logi'!E422)&gt;1,"QSO: "&amp;'Cbr elemendid'!A418&amp;REPT(" ",5-LEN('Cbr elemendid'!A418))&amp;" "&amp;'Cbr elemendid'!B418&amp;" "&amp;'Cbr elemendid'!C418&amp;" "&amp;'Cbr elemendid'!D418&amp;" "&amp;'Cbr elemendid'!E418&amp;REPT(" ",13-LEN('Cbr elemendid'!E418))&amp;" "&amp;'Cbr elemendid'!F418&amp;REPT(" ",3-LEN('Cbr elemendid'!F418))&amp;" "&amp;'Cbr elemendid'!G418&amp;REPT(" ",6-LEN('Cbr elemendid'!G418))&amp;" "&amp;'Cbr elemendid'!H418&amp;REPT(" ",13-LEN('Cbr elemendid'!H418))&amp;" "&amp;'Cbr elemendid'!I418&amp;REPT(" ",3-LEN('Cbr elemendid'!I418))&amp;" "&amp;'Cbr elemendid'!J418&amp;REPT(" ",6-LEN('Cbr elemendid'!J418)),IF(LEFT(A424,4)="QSO:","END-OF-LOG:",""))</f>
      </c>
    </row>
    <row r="427" ht="13.5">
      <c r="A427" s="5">
        <f>IF(LEN('ES Open logi'!E423)&gt;1,"QSO: "&amp;'Cbr elemendid'!A419&amp;REPT(" ",5-LEN('Cbr elemendid'!A419))&amp;" "&amp;'Cbr elemendid'!B419&amp;" "&amp;'Cbr elemendid'!C419&amp;" "&amp;'Cbr elemendid'!D419&amp;" "&amp;'Cbr elemendid'!E419&amp;REPT(" ",13-LEN('Cbr elemendid'!E419))&amp;" "&amp;'Cbr elemendid'!F419&amp;REPT(" ",3-LEN('Cbr elemendid'!F419))&amp;" "&amp;'Cbr elemendid'!G419&amp;REPT(" ",6-LEN('Cbr elemendid'!G419))&amp;" "&amp;'Cbr elemendid'!H419&amp;REPT(" ",13-LEN('Cbr elemendid'!H419))&amp;" "&amp;'Cbr elemendid'!I419&amp;REPT(" ",3-LEN('Cbr elemendid'!I419))&amp;" "&amp;'Cbr elemendid'!J419&amp;REPT(" ",6-LEN('Cbr elemendid'!J419)),IF(LEFT(A425,4)="QSO:","END-OF-LOG:",""))</f>
      </c>
    </row>
    <row r="428" ht="13.5">
      <c r="A428" s="5">
        <f>IF(LEN('ES Open logi'!E424)&gt;1,"QSO: "&amp;'Cbr elemendid'!A420&amp;REPT(" ",5-LEN('Cbr elemendid'!A420))&amp;" "&amp;'Cbr elemendid'!B420&amp;" "&amp;'Cbr elemendid'!C420&amp;" "&amp;'Cbr elemendid'!D420&amp;" "&amp;'Cbr elemendid'!E420&amp;REPT(" ",13-LEN('Cbr elemendid'!E420))&amp;" "&amp;'Cbr elemendid'!F420&amp;REPT(" ",3-LEN('Cbr elemendid'!F420))&amp;" "&amp;'Cbr elemendid'!G420&amp;REPT(" ",6-LEN('Cbr elemendid'!G420))&amp;" "&amp;'Cbr elemendid'!H420&amp;REPT(" ",13-LEN('Cbr elemendid'!H420))&amp;" "&amp;'Cbr elemendid'!I420&amp;REPT(" ",3-LEN('Cbr elemendid'!I420))&amp;" "&amp;'Cbr elemendid'!J420&amp;REPT(" ",6-LEN('Cbr elemendid'!J420)),IF(LEFT(A426,4)="QSO:","END-OF-LOG:",""))</f>
      </c>
    </row>
    <row r="429" ht="13.5">
      <c r="A429" s="5">
        <f>IF(LEN('ES Open logi'!E425)&gt;1,"QSO: "&amp;'Cbr elemendid'!A421&amp;REPT(" ",5-LEN('Cbr elemendid'!A421))&amp;" "&amp;'Cbr elemendid'!B421&amp;" "&amp;'Cbr elemendid'!C421&amp;" "&amp;'Cbr elemendid'!D421&amp;" "&amp;'Cbr elemendid'!E421&amp;REPT(" ",13-LEN('Cbr elemendid'!E421))&amp;" "&amp;'Cbr elemendid'!F421&amp;REPT(" ",3-LEN('Cbr elemendid'!F421))&amp;" "&amp;'Cbr elemendid'!G421&amp;REPT(" ",6-LEN('Cbr elemendid'!G421))&amp;" "&amp;'Cbr elemendid'!H421&amp;REPT(" ",13-LEN('Cbr elemendid'!H421))&amp;" "&amp;'Cbr elemendid'!I421&amp;REPT(" ",3-LEN('Cbr elemendid'!I421))&amp;" "&amp;'Cbr elemendid'!J421&amp;REPT(" ",6-LEN('Cbr elemendid'!J421)),IF(LEFT(A427,4)="QSO:","END-OF-LOG:",""))</f>
      </c>
    </row>
    <row r="430" ht="13.5">
      <c r="A430" s="5">
        <f>IF(LEN('ES Open logi'!E426)&gt;1,"QSO: "&amp;'Cbr elemendid'!A422&amp;REPT(" ",5-LEN('Cbr elemendid'!A422))&amp;" "&amp;'Cbr elemendid'!B422&amp;" "&amp;'Cbr elemendid'!C422&amp;" "&amp;'Cbr elemendid'!D422&amp;" "&amp;'Cbr elemendid'!E422&amp;REPT(" ",13-LEN('Cbr elemendid'!E422))&amp;" "&amp;'Cbr elemendid'!F422&amp;REPT(" ",3-LEN('Cbr elemendid'!F422))&amp;" "&amp;'Cbr elemendid'!G422&amp;REPT(" ",6-LEN('Cbr elemendid'!G422))&amp;" "&amp;'Cbr elemendid'!H422&amp;REPT(" ",13-LEN('Cbr elemendid'!H422))&amp;" "&amp;'Cbr elemendid'!I422&amp;REPT(" ",3-LEN('Cbr elemendid'!I422))&amp;" "&amp;'Cbr elemendid'!J422&amp;REPT(" ",6-LEN('Cbr elemendid'!J422)),IF(LEFT(A428,4)="QSO:","END-OF-LOG:",""))</f>
      </c>
    </row>
    <row r="431" ht="13.5">
      <c r="A431" s="5">
        <f>IF(LEN('ES Open logi'!E427)&gt;1,"QSO: "&amp;'Cbr elemendid'!A423&amp;REPT(" ",5-LEN('Cbr elemendid'!A423))&amp;" "&amp;'Cbr elemendid'!B423&amp;" "&amp;'Cbr elemendid'!C423&amp;" "&amp;'Cbr elemendid'!D423&amp;" "&amp;'Cbr elemendid'!E423&amp;REPT(" ",13-LEN('Cbr elemendid'!E423))&amp;" "&amp;'Cbr elemendid'!F423&amp;REPT(" ",3-LEN('Cbr elemendid'!F423))&amp;" "&amp;'Cbr elemendid'!G423&amp;REPT(" ",6-LEN('Cbr elemendid'!G423))&amp;" "&amp;'Cbr elemendid'!H423&amp;REPT(" ",13-LEN('Cbr elemendid'!H423))&amp;" "&amp;'Cbr elemendid'!I423&amp;REPT(" ",3-LEN('Cbr elemendid'!I423))&amp;" "&amp;'Cbr elemendid'!J423&amp;REPT(" ",6-LEN('Cbr elemendid'!J423)),IF(LEFT(A429,4)="QSO:","END-OF-LOG:",""))</f>
      </c>
    </row>
    <row r="432" ht="13.5">
      <c r="A432" s="5">
        <f>IF(LEN('ES Open logi'!E428)&gt;1,"QSO: "&amp;'Cbr elemendid'!A424&amp;REPT(" ",5-LEN('Cbr elemendid'!A424))&amp;" "&amp;'Cbr elemendid'!B424&amp;" "&amp;'Cbr elemendid'!C424&amp;" "&amp;'Cbr elemendid'!D424&amp;" "&amp;'Cbr elemendid'!E424&amp;REPT(" ",13-LEN('Cbr elemendid'!E424))&amp;" "&amp;'Cbr elemendid'!F424&amp;REPT(" ",3-LEN('Cbr elemendid'!F424))&amp;" "&amp;'Cbr elemendid'!G424&amp;REPT(" ",6-LEN('Cbr elemendid'!G424))&amp;" "&amp;'Cbr elemendid'!H424&amp;REPT(" ",13-LEN('Cbr elemendid'!H424))&amp;" "&amp;'Cbr elemendid'!I424&amp;REPT(" ",3-LEN('Cbr elemendid'!I424))&amp;" "&amp;'Cbr elemendid'!J424&amp;REPT(" ",6-LEN('Cbr elemendid'!J424)),IF(LEFT(A430,4)="QSO:","END-OF-LOG:",""))</f>
      </c>
    </row>
    <row r="433" ht="13.5">
      <c r="A433" s="5">
        <f>IF(LEN('ES Open logi'!E429)&gt;1,"QSO: "&amp;'Cbr elemendid'!A425&amp;REPT(" ",5-LEN('Cbr elemendid'!A425))&amp;" "&amp;'Cbr elemendid'!B425&amp;" "&amp;'Cbr elemendid'!C425&amp;" "&amp;'Cbr elemendid'!D425&amp;" "&amp;'Cbr elemendid'!E425&amp;REPT(" ",13-LEN('Cbr elemendid'!E425))&amp;" "&amp;'Cbr elemendid'!F425&amp;REPT(" ",3-LEN('Cbr elemendid'!F425))&amp;" "&amp;'Cbr elemendid'!G425&amp;REPT(" ",6-LEN('Cbr elemendid'!G425))&amp;" "&amp;'Cbr elemendid'!H425&amp;REPT(" ",13-LEN('Cbr elemendid'!H425))&amp;" "&amp;'Cbr elemendid'!I425&amp;REPT(" ",3-LEN('Cbr elemendid'!I425))&amp;" "&amp;'Cbr elemendid'!J425&amp;REPT(" ",6-LEN('Cbr elemendid'!J425)),IF(LEFT(A431,4)="QSO:","END-OF-LOG:",""))</f>
      </c>
    </row>
    <row r="434" ht="13.5">
      <c r="A434" s="5">
        <f>IF(LEN('ES Open logi'!E430)&gt;1,"QSO: "&amp;'Cbr elemendid'!A426&amp;REPT(" ",5-LEN('Cbr elemendid'!A426))&amp;" "&amp;'Cbr elemendid'!B426&amp;" "&amp;'Cbr elemendid'!C426&amp;" "&amp;'Cbr elemendid'!D426&amp;" "&amp;'Cbr elemendid'!E426&amp;REPT(" ",13-LEN('Cbr elemendid'!E426))&amp;" "&amp;'Cbr elemendid'!F426&amp;REPT(" ",3-LEN('Cbr elemendid'!F426))&amp;" "&amp;'Cbr elemendid'!G426&amp;REPT(" ",6-LEN('Cbr elemendid'!G426))&amp;" "&amp;'Cbr elemendid'!H426&amp;REPT(" ",13-LEN('Cbr elemendid'!H426))&amp;" "&amp;'Cbr elemendid'!I426&amp;REPT(" ",3-LEN('Cbr elemendid'!I426))&amp;" "&amp;'Cbr elemendid'!J426&amp;REPT(" ",6-LEN('Cbr elemendid'!J426)),IF(LEFT(A432,4)="QSO:","END-OF-LOG:",""))</f>
      </c>
    </row>
    <row r="435" ht="13.5">
      <c r="A435" s="5">
        <f>IF(LEN('ES Open logi'!E431)&gt;1,"QSO: "&amp;'Cbr elemendid'!A427&amp;REPT(" ",5-LEN('Cbr elemendid'!A427))&amp;" "&amp;'Cbr elemendid'!B427&amp;" "&amp;'Cbr elemendid'!C427&amp;" "&amp;'Cbr elemendid'!D427&amp;" "&amp;'Cbr elemendid'!E427&amp;REPT(" ",13-LEN('Cbr elemendid'!E427))&amp;" "&amp;'Cbr elemendid'!F427&amp;REPT(" ",3-LEN('Cbr elemendid'!F427))&amp;" "&amp;'Cbr elemendid'!G427&amp;REPT(" ",6-LEN('Cbr elemendid'!G427))&amp;" "&amp;'Cbr elemendid'!H427&amp;REPT(" ",13-LEN('Cbr elemendid'!H427))&amp;" "&amp;'Cbr elemendid'!I427&amp;REPT(" ",3-LEN('Cbr elemendid'!I427))&amp;" "&amp;'Cbr elemendid'!J427&amp;REPT(" ",6-LEN('Cbr elemendid'!J427)),IF(LEFT(A433,4)="QSO:","END-OF-LOG:",""))</f>
      </c>
    </row>
    <row r="436" ht="13.5">
      <c r="A436" s="5">
        <f>IF(LEN('ES Open logi'!E432)&gt;1,"QSO: "&amp;'Cbr elemendid'!A428&amp;REPT(" ",5-LEN('Cbr elemendid'!A428))&amp;" "&amp;'Cbr elemendid'!B428&amp;" "&amp;'Cbr elemendid'!C428&amp;" "&amp;'Cbr elemendid'!D428&amp;" "&amp;'Cbr elemendid'!E428&amp;REPT(" ",13-LEN('Cbr elemendid'!E428))&amp;" "&amp;'Cbr elemendid'!F428&amp;REPT(" ",3-LEN('Cbr elemendid'!F428))&amp;" "&amp;'Cbr elemendid'!G428&amp;REPT(" ",6-LEN('Cbr elemendid'!G428))&amp;" "&amp;'Cbr elemendid'!H428&amp;REPT(" ",13-LEN('Cbr elemendid'!H428))&amp;" "&amp;'Cbr elemendid'!I428&amp;REPT(" ",3-LEN('Cbr elemendid'!I428))&amp;" "&amp;'Cbr elemendid'!J428&amp;REPT(" ",6-LEN('Cbr elemendid'!J428)),IF(LEFT(A434,4)="QSO:","END-OF-LOG:",""))</f>
      </c>
    </row>
    <row r="437" ht="13.5">
      <c r="A437" s="5">
        <f>IF(LEN('ES Open logi'!E433)&gt;1,"QSO: "&amp;'Cbr elemendid'!A429&amp;REPT(" ",5-LEN('Cbr elemendid'!A429))&amp;" "&amp;'Cbr elemendid'!B429&amp;" "&amp;'Cbr elemendid'!C429&amp;" "&amp;'Cbr elemendid'!D429&amp;" "&amp;'Cbr elemendid'!E429&amp;REPT(" ",13-LEN('Cbr elemendid'!E429))&amp;" "&amp;'Cbr elemendid'!F429&amp;REPT(" ",3-LEN('Cbr elemendid'!F429))&amp;" "&amp;'Cbr elemendid'!G429&amp;REPT(" ",6-LEN('Cbr elemendid'!G429))&amp;" "&amp;'Cbr elemendid'!H429&amp;REPT(" ",13-LEN('Cbr elemendid'!H429))&amp;" "&amp;'Cbr elemendid'!I429&amp;REPT(" ",3-LEN('Cbr elemendid'!I429))&amp;" "&amp;'Cbr elemendid'!J429&amp;REPT(" ",6-LEN('Cbr elemendid'!J429)),IF(LEFT(A435,4)="QSO:","END-OF-LOG:",""))</f>
      </c>
    </row>
    <row r="438" ht="13.5">
      <c r="A438" s="5">
        <f>IF(LEN('ES Open logi'!E434)&gt;1,"QSO: "&amp;'Cbr elemendid'!A430&amp;REPT(" ",5-LEN('Cbr elemendid'!A430))&amp;" "&amp;'Cbr elemendid'!B430&amp;" "&amp;'Cbr elemendid'!C430&amp;" "&amp;'Cbr elemendid'!D430&amp;" "&amp;'Cbr elemendid'!E430&amp;REPT(" ",13-LEN('Cbr elemendid'!E430))&amp;" "&amp;'Cbr elemendid'!F430&amp;REPT(" ",3-LEN('Cbr elemendid'!F430))&amp;" "&amp;'Cbr elemendid'!G430&amp;REPT(" ",6-LEN('Cbr elemendid'!G430))&amp;" "&amp;'Cbr elemendid'!H430&amp;REPT(" ",13-LEN('Cbr elemendid'!H430))&amp;" "&amp;'Cbr elemendid'!I430&amp;REPT(" ",3-LEN('Cbr elemendid'!I430))&amp;" "&amp;'Cbr elemendid'!J430&amp;REPT(" ",6-LEN('Cbr elemendid'!J430)),IF(LEFT(A436,4)="QSO:","END-OF-LOG:",""))</f>
      </c>
    </row>
    <row r="439" ht="13.5">
      <c r="A439" s="5">
        <f>IF(LEN('ES Open logi'!E435)&gt;1,"QSO: "&amp;'Cbr elemendid'!A431&amp;REPT(" ",5-LEN('Cbr elemendid'!A431))&amp;" "&amp;'Cbr elemendid'!B431&amp;" "&amp;'Cbr elemendid'!C431&amp;" "&amp;'Cbr elemendid'!D431&amp;" "&amp;'Cbr elemendid'!E431&amp;REPT(" ",13-LEN('Cbr elemendid'!E431))&amp;" "&amp;'Cbr elemendid'!F431&amp;REPT(" ",3-LEN('Cbr elemendid'!F431))&amp;" "&amp;'Cbr elemendid'!G431&amp;REPT(" ",6-LEN('Cbr elemendid'!G431))&amp;" "&amp;'Cbr elemendid'!H431&amp;REPT(" ",13-LEN('Cbr elemendid'!H431))&amp;" "&amp;'Cbr elemendid'!I431&amp;REPT(" ",3-LEN('Cbr elemendid'!I431))&amp;" "&amp;'Cbr elemendid'!J431&amp;REPT(" ",6-LEN('Cbr elemendid'!J431)),IF(LEFT(A437,4)="QSO:","END-OF-LOG:",""))</f>
      </c>
    </row>
    <row r="440" ht="13.5">
      <c r="A440" s="5">
        <f>IF(LEN('ES Open logi'!E436)&gt;1,"QSO: "&amp;'Cbr elemendid'!A432&amp;REPT(" ",5-LEN('Cbr elemendid'!A432))&amp;" "&amp;'Cbr elemendid'!B432&amp;" "&amp;'Cbr elemendid'!C432&amp;" "&amp;'Cbr elemendid'!D432&amp;" "&amp;'Cbr elemendid'!E432&amp;REPT(" ",13-LEN('Cbr elemendid'!E432))&amp;" "&amp;'Cbr elemendid'!F432&amp;REPT(" ",3-LEN('Cbr elemendid'!F432))&amp;" "&amp;'Cbr elemendid'!G432&amp;REPT(" ",6-LEN('Cbr elemendid'!G432))&amp;" "&amp;'Cbr elemendid'!H432&amp;REPT(" ",13-LEN('Cbr elemendid'!H432))&amp;" "&amp;'Cbr elemendid'!I432&amp;REPT(" ",3-LEN('Cbr elemendid'!I432))&amp;" "&amp;'Cbr elemendid'!J432&amp;REPT(" ",6-LEN('Cbr elemendid'!J432)),IF(LEFT(A438,4)="QSO:","END-OF-LOG:",""))</f>
      </c>
    </row>
    <row r="441" ht="13.5">
      <c r="A441" s="5">
        <f>IF(LEN('ES Open logi'!E437)&gt;1,"QSO: "&amp;'Cbr elemendid'!A433&amp;REPT(" ",5-LEN('Cbr elemendid'!A433))&amp;" "&amp;'Cbr elemendid'!B433&amp;" "&amp;'Cbr elemendid'!C433&amp;" "&amp;'Cbr elemendid'!D433&amp;" "&amp;'Cbr elemendid'!E433&amp;REPT(" ",13-LEN('Cbr elemendid'!E433))&amp;" "&amp;'Cbr elemendid'!F433&amp;REPT(" ",3-LEN('Cbr elemendid'!F433))&amp;" "&amp;'Cbr elemendid'!G433&amp;REPT(" ",6-LEN('Cbr elemendid'!G433))&amp;" "&amp;'Cbr elemendid'!H433&amp;REPT(" ",13-LEN('Cbr elemendid'!H433))&amp;" "&amp;'Cbr elemendid'!I433&amp;REPT(" ",3-LEN('Cbr elemendid'!I433))&amp;" "&amp;'Cbr elemendid'!J433&amp;REPT(" ",6-LEN('Cbr elemendid'!J433)),IF(LEFT(A439,4)="QSO:","END-OF-LOG:",""))</f>
      </c>
    </row>
    <row r="442" ht="13.5">
      <c r="A442" s="5">
        <f>IF(LEN('ES Open logi'!E438)&gt;1,"QSO: "&amp;'Cbr elemendid'!A434&amp;REPT(" ",5-LEN('Cbr elemendid'!A434))&amp;" "&amp;'Cbr elemendid'!B434&amp;" "&amp;'Cbr elemendid'!C434&amp;" "&amp;'Cbr elemendid'!D434&amp;" "&amp;'Cbr elemendid'!E434&amp;REPT(" ",13-LEN('Cbr elemendid'!E434))&amp;" "&amp;'Cbr elemendid'!F434&amp;REPT(" ",3-LEN('Cbr elemendid'!F434))&amp;" "&amp;'Cbr elemendid'!G434&amp;REPT(" ",6-LEN('Cbr elemendid'!G434))&amp;" "&amp;'Cbr elemendid'!H434&amp;REPT(" ",13-LEN('Cbr elemendid'!H434))&amp;" "&amp;'Cbr elemendid'!I434&amp;REPT(" ",3-LEN('Cbr elemendid'!I434))&amp;" "&amp;'Cbr elemendid'!J434&amp;REPT(" ",6-LEN('Cbr elemendid'!J434)),IF(LEFT(A440,4)="QSO:","END-OF-LOG:",""))</f>
      </c>
    </row>
    <row r="443" ht="13.5">
      <c r="A443" s="5">
        <f>IF(LEN('ES Open logi'!E439)&gt;1,"QSO: "&amp;'Cbr elemendid'!A435&amp;REPT(" ",5-LEN('Cbr elemendid'!A435))&amp;" "&amp;'Cbr elemendid'!B435&amp;" "&amp;'Cbr elemendid'!C435&amp;" "&amp;'Cbr elemendid'!D435&amp;" "&amp;'Cbr elemendid'!E435&amp;REPT(" ",13-LEN('Cbr elemendid'!E435))&amp;" "&amp;'Cbr elemendid'!F435&amp;REPT(" ",3-LEN('Cbr elemendid'!F435))&amp;" "&amp;'Cbr elemendid'!G435&amp;REPT(" ",6-LEN('Cbr elemendid'!G435))&amp;" "&amp;'Cbr elemendid'!H435&amp;REPT(" ",13-LEN('Cbr elemendid'!H435))&amp;" "&amp;'Cbr elemendid'!I435&amp;REPT(" ",3-LEN('Cbr elemendid'!I435))&amp;" "&amp;'Cbr elemendid'!J435&amp;REPT(" ",6-LEN('Cbr elemendid'!J435)),IF(LEFT(A441,4)="QSO:","END-OF-LOG:",""))</f>
      </c>
    </row>
    <row r="444" ht="13.5">
      <c r="A444" s="5">
        <f>IF(LEN('ES Open logi'!E440)&gt;1,"QSO: "&amp;'Cbr elemendid'!A436&amp;REPT(" ",5-LEN('Cbr elemendid'!A436))&amp;" "&amp;'Cbr elemendid'!B436&amp;" "&amp;'Cbr elemendid'!C436&amp;" "&amp;'Cbr elemendid'!D436&amp;" "&amp;'Cbr elemendid'!E436&amp;REPT(" ",13-LEN('Cbr elemendid'!E436))&amp;" "&amp;'Cbr elemendid'!F436&amp;REPT(" ",3-LEN('Cbr elemendid'!F436))&amp;" "&amp;'Cbr elemendid'!G436&amp;REPT(" ",6-LEN('Cbr elemendid'!G436))&amp;" "&amp;'Cbr elemendid'!H436&amp;REPT(" ",13-LEN('Cbr elemendid'!H436))&amp;" "&amp;'Cbr elemendid'!I436&amp;REPT(" ",3-LEN('Cbr elemendid'!I436))&amp;" "&amp;'Cbr elemendid'!J436&amp;REPT(" ",6-LEN('Cbr elemendid'!J436)),IF(LEFT(A442,4)="QSO:","END-OF-LOG:",""))</f>
      </c>
    </row>
    <row r="445" ht="13.5">
      <c r="A445" s="5">
        <f>IF(LEN('ES Open logi'!E441)&gt;1,"QSO: "&amp;'Cbr elemendid'!A437&amp;REPT(" ",5-LEN('Cbr elemendid'!A437))&amp;" "&amp;'Cbr elemendid'!B437&amp;" "&amp;'Cbr elemendid'!C437&amp;" "&amp;'Cbr elemendid'!D437&amp;" "&amp;'Cbr elemendid'!E437&amp;REPT(" ",13-LEN('Cbr elemendid'!E437))&amp;" "&amp;'Cbr elemendid'!F437&amp;REPT(" ",3-LEN('Cbr elemendid'!F437))&amp;" "&amp;'Cbr elemendid'!G437&amp;REPT(" ",6-LEN('Cbr elemendid'!G437))&amp;" "&amp;'Cbr elemendid'!H437&amp;REPT(" ",13-LEN('Cbr elemendid'!H437))&amp;" "&amp;'Cbr elemendid'!I437&amp;REPT(" ",3-LEN('Cbr elemendid'!I437))&amp;" "&amp;'Cbr elemendid'!J437&amp;REPT(" ",6-LEN('Cbr elemendid'!J437)),IF(LEFT(A443,4)="QSO:","END-OF-LOG:",""))</f>
      </c>
    </row>
    <row r="446" ht="13.5">
      <c r="A446" s="5">
        <f>IF(LEN('ES Open logi'!E442)&gt;1,"QSO: "&amp;'Cbr elemendid'!A438&amp;REPT(" ",5-LEN('Cbr elemendid'!A438))&amp;" "&amp;'Cbr elemendid'!B438&amp;" "&amp;'Cbr elemendid'!C438&amp;" "&amp;'Cbr elemendid'!D438&amp;" "&amp;'Cbr elemendid'!E438&amp;REPT(" ",13-LEN('Cbr elemendid'!E438))&amp;" "&amp;'Cbr elemendid'!F438&amp;REPT(" ",3-LEN('Cbr elemendid'!F438))&amp;" "&amp;'Cbr elemendid'!G438&amp;REPT(" ",6-LEN('Cbr elemendid'!G438))&amp;" "&amp;'Cbr elemendid'!H438&amp;REPT(" ",13-LEN('Cbr elemendid'!H438))&amp;" "&amp;'Cbr elemendid'!I438&amp;REPT(" ",3-LEN('Cbr elemendid'!I438))&amp;" "&amp;'Cbr elemendid'!J438&amp;REPT(" ",6-LEN('Cbr elemendid'!J438)),IF(LEFT(A444,4)="QSO:","END-OF-LOG:",""))</f>
      </c>
    </row>
    <row r="447" ht="13.5">
      <c r="A447" s="5">
        <f>IF(LEN('ES Open logi'!E443)&gt;1,"QSO: "&amp;'Cbr elemendid'!A439&amp;REPT(" ",5-LEN('Cbr elemendid'!A439))&amp;" "&amp;'Cbr elemendid'!B439&amp;" "&amp;'Cbr elemendid'!C439&amp;" "&amp;'Cbr elemendid'!D439&amp;" "&amp;'Cbr elemendid'!E439&amp;REPT(" ",13-LEN('Cbr elemendid'!E439))&amp;" "&amp;'Cbr elemendid'!F439&amp;REPT(" ",3-LEN('Cbr elemendid'!F439))&amp;" "&amp;'Cbr elemendid'!G439&amp;REPT(" ",6-LEN('Cbr elemendid'!G439))&amp;" "&amp;'Cbr elemendid'!H439&amp;REPT(" ",13-LEN('Cbr elemendid'!H439))&amp;" "&amp;'Cbr elemendid'!I439&amp;REPT(" ",3-LEN('Cbr elemendid'!I439))&amp;" "&amp;'Cbr elemendid'!J439&amp;REPT(" ",6-LEN('Cbr elemendid'!J439)),IF(LEFT(A445,4)="QSO:","END-OF-LOG:",""))</f>
      </c>
    </row>
    <row r="448" ht="13.5">
      <c r="A448" s="5">
        <f>IF(LEN('ES Open logi'!E444)&gt;1,"QSO: "&amp;'Cbr elemendid'!A440&amp;REPT(" ",5-LEN('Cbr elemendid'!A440))&amp;" "&amp;'Cbr elemendid'!B440&amp;" "&amp;'Cbr elemendid'!C440&amp;" "&amp;'Cbr elemendid'!D440&amp;" "&amp;'Cbr elemendid'!E440&amp;REPT(" ",13-LEN('Cbr elemendid'!E440))&amp;" "&amp;'Cbr elemendid'!F440&amp;REPT(" ",3-LEN('Cbr elemendid'!F440))&amp;" "&amp;'Cbr elemendid'!G440&amp;REPT(" ",6-LEN('Cbr elemendid'!G440))&amp;" "&amp;'Cbr elemendid'!H440&amp;REPT(" ",13-LEN('Cbr elemendid'!H440))&amp;" "&amp;'Cbr elemendid'!I440&amp;REPT(" ",3-LEN('Cbr elemendid'!I440))&amp;" "&amp;'Cbr elemendid'!J440&amp;REPT(" ",6-LEN('Cbr elemendid'!J440)),IF(LEFT(A446,4)="QSO:","END-OF-LOG:",""))</f>
      </c>
    </row>
    <row r="449" ht="13.5">
      <c r="A449" s="5">
        <f>IF(LEN('ES Open logi'!E445)&gt;1,"QSO: "&amp;'Cbr elemendid'!A441&amp;REPT(" ",5-LEN('Cbr elemendid'!A441))&amp;" "&amp;'Cbr elemendid'!B441&amp;" "&amp;'Cbr elemendid'!C441&amp;" "&amp;'Cbr elemendid'!D441&amp;" "&amp;'Cbr elemendid'!E441&amp;REPT(" ",13-LEN('Cbr elemendid'!E441))&amp;" "&amp;'Cbr elemendid'!F441&amp;REPT(" ",3-LEN('Cbr elemendid'!F441))&amp;" "&amp;'Cbr elemendid'!G441&amp;REPT(" ",6-LEN('Cbr elemendid'!G441))&amp;" "&amp;'Cbr elemendid'!H441&amp;REPT(" ",13-LEN('Cbr elemendid'!H441))&amp;" "&amp;'Cbr elemendid'!I441&amp;REPT(" ",3-LEN('Cbr elemendid'!I441))&amp;" "&amp;'Cbr elemendid'!J441&amp;REPT(" ",6-LEN('Cbr elemendid'!J441)),IF(LEFT(A447,4)="QSO:","END-OF-LOG:",""))</f>
      </c>
    </row>
    <row r="450" ht="13.5">
      <c r="A450" s="5">
        <f>IF(LEN('ES Open logi'!E446)&gt;1,"QSO: "&amp;'Cbr elemendid'!A442&amp;REPT(" ",5-LEN('Cbr elemendid'!A442))&amp;" "&amp;'Cbr elemendid'!B442&amp;" "&amp;'Cbr elemendid'!C442&amp;" "&amp;'Cbr elemendid'!D442&amp;" "&amp;'Cbr elemendid'!E442&amp;REPT(" ",13-LEN('Cbr elemendid'!E442))&amp;" "&amp;'Cbr elemendid'!F442&amp;REPT(" ",3-LEN('Cbr elemendid'!F442))&amp;" "&amp;'Cbr elemendid'!G442&amp;REPT(" ",6-LEN('Cbr elemendid'!G442))&amp;" "&amp;'Cbr elemendid'!H442&amp;REPT(" ",13-LEN('Cbr elemendid'!H442))&amp;" "&amp;'Cbr elemendid'!I442&amp;REPT(" ",3-LEN('Cbr elemendid'!I442))&amp;" "&amp;'Cbr elemendid'!J442&amp;REPT(" ",6-LEN('Cbr elemendid'!J442)),IF(LEFT(A448,4)="QSO:","END-OF-LOG:",""))</f>
      </c>
    </row>
    <row r="451" ht="13.5">
      <c r="A451" s="5">
        <f>IF(LEN('ES Open logi'!E447)&gt;1,"QSO: "&amp;'Cbr elemendid'!A443&amp;REPT(" ",5-LEN('Cbr elemendid'!A443))&amp;" "&amp;'Cbr elemendid'!B443&amp;" "&amp;'Cbr elemendid'!C443&amp;" "&amp;'Cbr elemendid'!D443&amp;" "&amp;'Cbr elemendid'!E443&amp;REPT(" ",13-LEN('Cbr elemendid'!E443))&amp;" "&amp;'Cbr elemendid'!F443&amp;REPT(" ",3-LEN('Cbr elemendid'!F443))&amp;" "&amp;'Cbr elemendid'!G443&amp;REPT(" ",6-LEN('Cbr elemendid'!G443))&amp;" "&amp;'Cbr elemendid'!H443&amp;REPT(" ",13-LEN('Cbr elemendid'!H443))&amp;" "&amp;'Cbr elemendid'!I443&amp;REPT(" ",3-LEN('Cbr elemendid'!I443))&amp;" "&amp;'Cbr elemendid'!J443&amp;REPT(" ",6-LEN('Cbr elemendid'!J443)),IF(LEFT(A449,4)="QSO:","END-OF-LOG:",""))</f>
      </c>
    </row>
    <row r="452" ht="13.5">
      <c r="A452" s="5">
        <f>IF(LEN('ES Open logi'!E448)&gt;1,"QSO: "&amp;'Cbr elemendid'!A444&amp;REPT(" ",5-LEN('Cbr elemendid'!A444))&amp;" "&amp;'Cbr elemendid'!B444&amp;" "&amp;'Cbr elemendid'!C444&amp;" "&amp;'Cbr elemendid'!D444&amp;" "&amp;'Cbr elemendid'!E444&amp;REPT(" ",13-LEN('Cbr elemendid'!E444))&amp;" "&amp;'Cbr elemendid'!F444&amp;REPT(" ",3-LEN('Cbr elemendid'!F444))&amp;" "&amp;'Cbr elemendid'!G444&amp;REPT(" ",6-LEN('Cbr elemendid'!G444))&amp;" "&amp;'Cbr elemendid'!H444&amp;REPT(" ",13-LEN('Cbr elemendid'!H444))&amp;" "&amp;'Cbr elemendid'!I444&amp;REPT(" ",3-LEN('Cbr elemendid'!I444))&amp;" "&amp;'Cbr elemendid'!J444&amp;REPT(" ",6-LEN('Cbr elemendid'!J444)),IF(LEFT(A450,4)="QSO:","END-OF-LOG:",""))</f>
      </c>
    </row>
    <row r="453" ht="13.5">
      <c r="A453" s="5">
        <f>IF(LEN('ES Open logi'!E449)&gt;1,"QSO: "&amp;'Cbr elemendid'!A445&amp;REPT(" ",5-LEN('Cbr elemendid'!A445))&amp;" "&amp;'Cbr elemendid'!B445&amp;" "&amp;'Cbr elemendid'!C445&amp;" "&amp;'Cbr elemendid'!D445&amp;" "&amp;'Cbr elemendid'!E445&amp;REPT(" ",13-LEN('Cbr elemendid'!E445))&amp;" "&amp;'Cbr elemendid'!F445&amp;REPT(" ",3-LEN('Cbr elemendid'!F445))&amp;" "&amp;'Cbr elemendid'!G445&amp;REPT(" ",6-LEN('Cbr elemendid'!G445))&amp;" "&amp;'Cbr elemendid'!H445&amp;REPT(" ",13-LEN('Cbr elemendid'!H445))&amp;" "&amp;'Cbr elemendid'!I445&amp;REPT(" ",3-LEN('Cbr elemendid'!I445))&amp;" "&amp;'Cbr elemendid'!J445&amp;REPT(" ",6-LEN('Cbr elemendid'!J445)),IF(LEFT(A451,4)="QSO:","END-OF-LOG:",""))</f>
      </c>
    </row>
    <row r="454" ht="13.5">
      <c r="A454" s="5">
        <f>IF(LEN('ES Open logi'!E450)&gt;1,"QSO: "&amp;'Cbr elemendid'!A446&amp;REPT(" ",5-LEN('Cbr elemendid'!A446))&amp;" "&amp;'Cbr elemendid'!B446&amp;" "&amp;'Cbr elemendid'!C446&amp;" "&amp;'Cbr elemendid'!D446&amp;" "&amp;'Cbr elemendid'!E446&amp;REPT(" ",13-LEN('Cbr elemendid'!E446))&amp;" "&amp;'Cbr elemendid'!F446&amp;REPT(" ",3-LEN('Cbr elemendid'!F446))&amp;" "&amp;'Cbr elemendid'!G446&amp;REPT(" ",6-LEN('Cbr elemendid'!G446))&amp;" "&amp;'Cbr elemendid'!H446&amp;REPT(" ",13-LEN('Cbr elemendid'!H446))&amp;" "&amp;'Cbr elemendid'!I446&amp;REPT(" ",3-LEN('Cbr elemendid'!I446))&amp;" "&amp;'Cbr elemendid'!J446&amp;REPT(" ",6-LEN('Cbr elemendid'!J446)),IF(LEFT(A452,4)="QSO:","END-OF-LOG:",""))</f>
      </c>
    </row>
    <row r="455" ht="13.5">
      <c r="A455" s="5">
        <f>IF(LEN('ES Open logi'!E451)&gt;1,"QSO: "&amp;'Cbr elemendid'!A447&amp;REPT(" ",5-LEN('Cbr elemendid'!A447))&amp;" "&amp;'Cbr elemendid'!B447&amp;" "&amp;'Cbr elemendid'!C447&amp;" "&amp;'Cbr elemendid'!D447&amp;" "&amp;'Cbr elemendid'!E447&amp;REPT(" ",13-LEN('Cbr elemendid'!E447))&amp;" "&amp;'Cbr elemendid'!F447&amp;REPT(" ",3-LEN('Cbr elemendid'!F447))&amp;" "&amp;'Cbr elemendid'!G447&amp;REPT(" ",6-LEN('Cbr elemendid'!G447))&amp;" "&amp;'Cbr elemendid'!H447&amp;REPT(" ",13-LEN('Cbr elemendid'!H447))&amp;" "&amp;'Cbr elemendid'!I447&amp;REPT(" ",3-LEN('Cbr elemendid'!I447))&amp;" "&amp;'Cbr elemendid'!J447&amp;REPT(" ",6-LEN('Cbr elemendid'!J447)),IF(LEFT(A453,4)="QSO:","END-OF-LOG:",""))</f>
      </c>
    </row>
    <row r="456" ht="13.5">
      <c r="A456" s="5">
        <f>IF(LEN('ES Open logi'!E452)&gt;1,"QSO: "&amp;'Cbr elemendid'!A448&amp;REPT(" ",5-LEN('Cbr elemendid'!A448))&amp;" "&amp;'Cbr elemendid'!B448&amp;" "&amp;'Cbr elemendid'!C448&amp;" "&amp;'Cbr elemendid'!D448&amp;" "&amp;'Cbr elemendid'!E448&amp;REPT(" ",13-LEN('Cbr elemendid'!E448))&amp;" "&amp;'Cbr elemendid'!F448&amp;REPT(" ",3-LEN('Cbr elemendid'!F448))&amp;" "&amp;'Cbr elemendid'!G448&amp;REPT(" ",6-LEN('Cbr elemendid'!G448))&amp;" "&amp;'Cbr elemendid'!H448&amp;REPT(" ",13-LEN('Cbr elemendid'!H448))&amp;" "&amp;'Cbr elemendid'!I448&amp;REPT(" ",3-LEN('Cbr elemendid'!I448))&amp;" "&amp;'Cbr elemendid'!J448&amp;REPT(" ",6-LEN('Cbr elemendid'!J448)),IF(LEFT(A454,4)="QSO:","END-OF-LOG:",""))</f>
      </c>
    </row>
    <row r="457" ht="13.5">
      <c r="A457" s="5">
        <f>IF(LEN('ES Open logi'!E453)&gt;1,"QSO: "&amp;'Cbr elemendid'!A449&amp;REPT(" ",5-LEN('Cbr elemendid'!A449))&amp;" "&amp;'Cbr elemendid'!B449&amp;" "&amp;'Cbr elemendid'!C449&amp;" "&amp;'Cbr elemendid'!D449&amp;" "&amp;'Cbr elemendid'!E449&amp;REPT(" ",13-LEN('Cbr elemendid'!E449))&amp;" "&amp;'Cbr elemendid'!F449&amp;REPT(" ",3-LEN('Cbr elemendid'!F449))&amp;" "&amp;'Cbr elemendid'!G449&amp;REPT(" ",6-LEN('Cbr elemendid'!G449))&amp;" "&amp;'Cbr elemendid'!H449&amp;REPT(" ",13-LEN('Cbr elemendid'!H449))&amp;" "&amp;'Cbr elemendid'!I449&amp;REPT(" ",3-LEN('Cbr elemendid'!I449))&amp;" "&amp;'Cbr elemendid'!J449&amp;REPT(" ",6-LEN('Cbr elemendid'!J449)),IF(LEFT(A455,4)="QSO:","END-OF-LOG:",""))</f>
      </c>
    </row>
    <row r="458" ht="13.5">
      <c r="A458" s="5">
        <f>IF(LEN('ES Open logi'!E454)&gt;1,"QSO: "&amp;'Cbr elemendid'!A450&amp;REPT(" ",5-LEN('Cbr elemendid'!A450))&amp;" "&amp;'Cbr elemendid'!B450&amp;" "&amp;'Cbr elemendid'!C450&amp;" "&amp;'Cbr elemendid'!D450&amp;" "&amp;'Cbr elemendid'!E450&amp;REPT(" ",13-LEN('Cbr elemendid'!E450))&amp;" "&amp;'Cbr elemendid'!F450&amp;REPT(" ",3-LEN('Cbr elemendid'!F450))&amp;" "&amp;'Cbr elemendid'!G450&amp;REPT(" ",6-LEN('Cbr elemendid'!G450))&amp;" "&amp;'Cbr elemendid'!H450&amp;REPT(" ",13-LEN('Cbr elemendid'!H450))&amp;" "&amp;'Cbr elemendid'!I450&amp;REPT(" ",3-LEN('Cbr elemendid'!I450))&amp;" "&amp;'Cbr elemendid'!J450&amp;REPT(" ",6-LEN('Cbr elemendid'!J450)),IF(LEFT(A456,4)="QSO:","END-OF-LOG:",""))</f>
      </c>
    </row>
    <row r="459" ht="13.5">
      <c r="A459" s="5">
        <f>IF(LEN('ES Open logi'!E455)&gt;1,"QSO: "&amp;'Cbr elemendid'!A451&amp;REPT(" ",5-LEN('Cbr elemendid'!A451))&amp;" "&amp;'Cbr elemendid'!B451&amp;" "&amp;'Cbr elemendid'!C451&amp;" "&amp;'Cbr elemendid'!D451&amp;" "&amp;'Cbr elemendid'!E451&amp;REPT(" ",13-LEN('Cbr elemendid'!E451))&amp;" "&amp;'Cbr elemendid'!F451&amp;REPT(" ",3-LEN('Cbr elemendid'!F451))&amp;" "&amp;'Cbr elemendid'!G451&amp;REPT(" ",6-LEN('Cbr elemendid'!G451))&amp;" "&amp;'Cbr elemendid'!H451&amp;REPT(" ",13-LEN('Cbr elemendid'!H451))&amp;" "&amp;'Cbr elemendid'!I451&amp;REPT(" ",3-LEN('Cbr elemendid'!I451))&amp;" "&amp;'Cbr elemendid'!J451&amp;REPT(" ",6-LEN('Cbr elemendid'!J451)),IF(LEFT(A457,4)="QSO:","END-OF-LOG:",""))</f>
      </c>
    </row>
    <row r="460" ht="13.5">
      <c r="A460" s="5">
        <f>IF(LEN('ES Open logi'!E456)&gt;1,"QSO: "&amp;'Cbr elemendid'!A452&amp;REPT(" ",5-LEN('Cbr elemendid'!A452))&amp;" "&amp;'Cbr elemendid'!B452&amp;" "&amp;'Cbr elemendid'!C452&amp;" "&amp;'Cbr elemendid'!D452&amp;" "&amp;'Cbr elemendid'!E452&amp;REPT(" ",13-LEN('Cbr elemendid'!E452))&amp;" "&amp;'Cbr elemendid'!F452&amp;REPT(" ",3-LEN('Cbr elemendid'!F452))&amp;" "&amp;'Cbr elemendid'!G452&amp;REPT(" ",6-LEN('Cbr elemendid'!G452))&amp;" "&amp;'Cbr elemendid'!H452&amp;REPT(" ",13-LEN('Cbr elemendid'!H452))&amp;" "&amp;'Cbr elemendid'!I452&amp;REPT(" ",3-LEN('Cbr elemendid'!I452))&amp;" "&amp;'Cbr elemendid'!J452&amp;REPT(" ",6-LEN('Cbr elemendid'!J452)),IF(LEFT(A458,4)="QSO:","END-OF-LOG:",""))</f>
      </c>
    </row>
    <row r="461" ht="13.5">
      <c r="A461" s="5">
        <f>IF(LEN('ES Open logi'!E457)&gt;1,"QSO: "&amp;'Cbr elemendid'!A453&amp;REPT(" ",5-LEN('Cbr elemendid'!A453))&amp;" "&amp;'Cbr elemendid'!B453&amp;" "&amp;'Cbr elemendid'!C453&amp;" "&amp;'Cbr elemendid'!D453&amp;" "&amp;'Cbr elemendid'!E453&amp;REPT(" ",13-LEN('Cbr elemendid'!E453))&amp;" "&amp;'Cbr elemendid'!F453&amp;REPT(" ",3-LEN('Cbr elemendid'!F453))&amp;" "&amp;'Cbr elemendid'!G453&amp;REPT(" ",6-LEN('Cbr elemendid'!G453))&amp;" "&amp;'Cbr elemendid'!H453&amp;REPT(" ",13-LEN('Cbr elemendid'!H453))&amp;" "&amp;'Cbr elemendid'!I453&amp;REPT(" ",3-LEN('Cbr elemendid'!I453))&amp;" "&amp;'Cbr elemendid'!J453&amp;REPT(" ",6-LEN('Cbr elemendid'!J453)),IF(LEFT(A459,4)="QSO:","END-OF-LOG:",""))</f>
      </c>
    </row>
    <row r="462" ht="13.5">
      <c r="A462" s="5">
        <f>IF(LEN('ES Open logi'!E458)&gt;1,"QSO: "&amp;'Cbr elemendid'!A454&amp;REPT(" ",5-LEN('Cbr elemendid'!A454))&amp;" "&amp;'Cbr elemendid'!B454&amp;" "&amp;'Cbr elemendid'!C454&amp;" "&amp;'Cbr elemendid'!D454&amp;" "&amp;'Cbr elemendid'!E454&amp;REPT(" ",13-LEN('Cbr elemendid'!E454))&amp;" "&amp;'Cbr elemendid'!F454&amp;REPT(" ",3-LEN('Cbr elemendid'!F454))&amp;" "&amp;'Cbr elemendid'!G454&amp;REPT(" ",6-LEN('Cbr elemendid'!G454))&amp;" "&amp;'Cbr elemendid'!H454&amp;REPT(" ",13-LEN('Cbr elemendid'!H454))&amp;" "&amp;'Cbr elemendid'!I454&amp;REPT(" ",3-LEN('Cbr elemendid'!I454))&amp;" "&amp;'Cbr elemendid'!J454&amp;REPT(" ",6-LEN('Cbr elemendid'!J454)),IF(LEFT(A460,4)="QSO:","END-OF-LOG:",""))</f>
      </c>
    </row>
    <row r="463" ht="13.5">
      <c r="A463" s="5">
        <f>IF(LEN('ES Open logi'!E459)&gt;1,"QSO: "&amp;'Cbr elemendid'!A455&amp;REPT(" ",5-LEN('Cbr elemendid'!A455))&amp;" "&amp;'Cbr elemendid'!B455&amp;" "&amp;'Cbr elemendid'!C455&amp;" "&amp;'Cbr elemendid'!D455&amp;" "&amp;'Cbr elemendid'!E455&amp;REPT(" ",13-LEN('Cbr elemendid'!E455))&amp;" "&amp;'Cbr elemendid'!F455&amp;REPT(" ",3-LEN('Cbr elemendid'!F455))&amp;" "&amp;'Cbr elemendid'!G455&amp;REPT(" ",6-LEN('Cbr elemendid'!G455))&amp;" "&amp;'Cbr elemendid'!H455&amp;REPT(" ",13-LEN('Cbr elemendid'!H455))&amp;" "&amp;'Cbr elemendid'!I455&amp;REPT(" ",3-LEN('Cbr elemendid'!I455))&amp;" "&amp;'Cbr elemendid'!J455&amp;REPT(" ",6-LEN('Cbr elemendid'!J455)),IF(LEFT(A461,4)="QSO:","END-OF-LOG:",""))</f>
      </c>
    </row>
    <row r="464" ht="13.5">
      <c r="A464" s="5">
        <f>IF(LEN('ES Open logi'!E460)&gt;1,"QSO: "&amp;'Cbr elemendid'!A456&amp;REPT(" ",5-LEN('Cbr elemendid'!A456))&amp;" "&amp;'Cbr elemendid'!B456&amp;" "&amp;'Cbr elemendid'!C456&amp;" "&amp;'Cbr elemendid'!D456&amp;" "&amp;'Cbr elemendid'!E456&amp;REPT(" ",13-LEN('Cbr elemendid'!E456))&amp;" "&amp;'Cbr elemendid'!F456&amp;REPT(" ",3-LEN('Cbr elemendid'!F456))&amp;" "&amp;'Cbr elemendid'!G456&amp;REPT(" ",6-LEN('Cbr elemendid'!G456))&amp;" "&amp;'Cbr elemendid'!H456&amp;REPT(" ",13-LEN('Cbr elemendid'!H456))&amp;" "&amp;'Cbr elemendid'!I456&amp;REPT(" ",3-LEN('Cbr elemendid'!I456))&amp;" "&amp;'Cbr elemendid'!J456&amp;REPT(" ",6-LEN('Cbr elemendid'!J456)),IF(LEFT(A462,4)="QSO:","END-OF-LOG:",""))</f>
      </c>
    </row>
    <row r="465" ht="13.5">
      <c r="A465" s="5">
        <f>IF(LEN('ES Open logi'!E461)&gt;1,"QSO: "&amp;'Cbr elemendid'!A457&amp;REPT(" ",5-LEN('Cbr elemendid'!A457))&amp;" "&amp;'Cbr elemendid'!B457&amp;" "&amp;'Cbr elemendid'!C457&amp;" "&amp;'Cbr elemendid'!D457&amp;" "&amp;'Cbr elemendid'!E457&amp;REPT(" ",13-LEN('Cbr elemendid'!E457))&amp;" "&amp;'Cbr elemendid'!F457&amp;REPT(" ",3-LEN('Cbr elemendid'!F457))&amp;" "&amp;'Cbr elemendid'!G457&amp;REPT(" ",6-LEN('Cbr elemendid'!G457))&amp;" "&amp;'Cbr elemendid'!H457&amp;REPT(" ",13-LEN('Cbr elemendid'!H457))&amp;" "&amp;'Cbr elemendid'!I457&amp;REPT(" ",3-LEN('Cbr elemendid'!I457))&amp;" "&amp;'Cbr elemendid'!J457&amp;REPT(" ",6-LEN('Cbr elemendid'!J457)),IF(LEFT(A463,4)="QSO:","END-OF-LOG:",""))</f>
      </c>
    </row>
    <row r="466" ht="13.5">
      <c r="A466" s="5">
        <f>IF(LEN('ES Open logi'!E462)&gt;1,"QSO: "&amp;'Cbr elemendid'!A458&amp;REPT(" ",5-LEN('Cbr elemendid'!A458))&amp;" "&amp;'Cbr elemendid'!B458&amp;" "&amp;'Cbr elemendid'!C458&amp;" "&amp;'Cbr elemendid'!D458&amp;" "&amp;'Cbr elemendid'!E458&amp;REPT(" ",13-LEN('Cbr elemendid'!E458))&amp;" "&amp;'Cbr elemendid'!F458&amp;REPT(" ",3-LEN('Cbr elemendid'!F458))&amp;" "&amp;'Cbr elemendid'!G458&amp;REPT(" ",6-LEN('Cbr elemendid'!G458))&amp;" "&amp;'Cbr elemendid'!H458&amp;REPT(" ",13-LEN('Cbr elemendid'!H458))&amp;" "&amp;'Cbr elemendid'!I458&amp;REPT(" ",3-LEN('Cbr elemendid'!I458))&amp;" "&amp;'Cbr elemendid'!J458&amp;REPT(" ",6-LEN('Cbr elemendid'!J458)),IF(LEFT(A464,4)="QSO:","END-OF-LOG:",""))</f>
      </c>
    </row>
    <row r="467" ht="13.5">
      <c r="A467" s="5">
        <f>IF(LEN('ES Open logi'!E463)&gt;1,"QSO: "&amp;'Cbr elemendid'!A459&amp;REPT(" ",5-LEN('Cbr elemendid'!A459))&amp;" "&amp;'Cbr elemendid'!B459&amp;" "&amp;'Cbr elemendid'!C459&amp;" "&amp;'Cbr elemendid'!D459&amp;" "&amp;'Cbr elemendid'!E459&amp;REPT(" ",13-LEN('Cbr elemendid'!E459))&amp;" "&amp;'Cbr elemendid'!F459&amp;REPT(" ",3-LEN('Cbr elemendid'!F459))&amp;" "&amp;'Cbr elemendid'!G459&amp;REPT(" ",6-LEN('Cbr elemendid'!G459))&amp;" "&amp;'Cbr elemendid'!H459&amp;REPT(" ",13-LEN('Cbr elemendid'!H459))&amp;" "&amp;'Cbr elemendid'!I459&amp;REPT(" ",3-LEN('Cbr elemendid'!I459))&amp;" "&amp;'Cbr elemendid'!J459&amp;REPT(" ",6-LEN('Cbr elemendid'!J459)),IF(LEFT(A465,4)="QSO:","END-OF-LOG:",""))</f>
      </c>
    </row>
    <row r="468" ht="13.5">
      <c r="A468" s="5">
        <f>IF(LEN('ES Open logi'!E464)&gt;1,"QSO: "&amp;'Cbr elemendid'!A460&amp;REPT(" ",5-LEN('Cbr elemendid'!A460))&amp;" "&amp;'Cbr elemendid'!B460&amp;" "&amp;'Cbr elemendid'!C460&amp;" "&amp;'Cbr elemendid'!D460&amp;" "&amp;'Cbr elemendid'!E460&amp;REPT(" ",13-LEN('Cbr elemendid'!E460))&amp;" "&amp;'Cbr elemendid'!F460&amp;REPT(" ",3-LEN('Cbr elemendid'!F460))&amp;" "&amp;'Cbr elemendid'!G460&amp;REPT(" ",6-LEN('Cbr elemendid'!G460))&amp;" "&amp;'Cbr elemendid'!H460&amp;REPT(" ",13-LEN('Cbr elemendid'!H460))&amp;" "&amp;'Cbr elemendid'!I460&amp;REPT(" ",3-LEN('Cbr elemendid'!I460))&amp;" "&amp;'Cbr elemendid'!J460&amp;REPT(" ",6-LEN('Cbr elemendid'!J460)),IF(LEFT(A466,4)="QSO:","END-OF-LOG:",""))</f>
      </c>
    </row>
    <row r="469" ht="13.5">
      <c r="A469" s="5">
        <f>IF(LEN('ES Open logi'!E465)&gt;1,"QSO: "&amp;'Cbr elemendid'!A461&amp;REPT(" ",5-LEN('Cbr elemendid'!A461))&amp;" "&amp;'Cbr elemendid'!B461&amp;" "&amp;'Cbr elemendid'!C461&amp;" "&amp;'Cbr elemendid'!D461&amp;" "&amp;'Cbr elemendid'!E461&amp;REPT(" ",13-LEN('Cbr elemendid'!E461))&amp;" "&amp;'Cbr elemendid'!F461&amp;REPT(" ",3-LEN('Cbr elemendid'!F461))&amp;" "&amp;'Cbr elemendid'!G461&amp;REPT(" ",6-LEN('Cbr elemendid'!G461))&amp;" "&amp;'Cbr elemendid'!H461&amp;REPT(" ",13-LEN('Cbr elemendid'!H461))&amp;" "&amp;'Cbr elemendid'!I461&amp;REPT(" ",3-LEN('Cbr elemendid'!I461))&amp;" "&amp;'Cbr elemendid'!J461&amp;REPT(" ",6-LEN('Cbr elemendid'!J461)),IF(LEFT(A467,4)="QSO:","END-OF-LOG:",""))</f>
      </c>
    </row>
    <row r="470" ht="13.5">
      <c r="A470" s="5">
        <f>IF(LEN('ES Open logi'!E466)&gt;1,"QSO: "&amp;'Cbr elemendid'!A462&amp;REPT(" ",5-LEN('Cbr elemendid'!A462))&amp;" "&amp;'Cbr elemendid'!B462&amp;" "&amp;'Cbr elemendid'!C462&amp;" "&amp;'Cbr elemendid'!D462&amp;" "&amp;'Cbr elemendid'!E462&amp;REPT(" ",13-LEN('Cbr elemendid'!E462))&amp;" "&amp;'Cbr elemendid'!F462&amp;REPT(" ",3-LEN('Cbr elemendid'!F462))&amp;" "&amp;'Cbr elemendid'!G462&amp;REPT(" ",6-LEN('Cbr elemendid'!G462))&amp;" "&amp;'Cbr elemendid'!H462&amp;REPT(" ",13-LEN('Cbr elemendid'!H462))&amp;" "&amp;'Cbr elemendid'!I462&amp;REPT(" ",3-LEN('Cbr elemendid'!I462))&amp;" "&amp;'Cbr elemendid'!J462&amp;REPT(" ",6-LEN('Cbr elemendid'!J462)),IF(LEFT(A468,4)="QSO:","END-OF-LOG:",""))</f>
      </c>
    </row>
    <row r="471" ht="13.5">
      <c r="A471" s="5">
        <f>IF(LEN('ES Open logi'!E467)&gt;1,"QSO: "&amp;'Cbr elemendid'!A463&amp;REPT(" ",5-LEN('Cbr elemendid'!A463))&amp;" "&amp;'Cbr elemendid'!B463&amp;" "&amp;'Cbr elemendid'!C463&amp;" "&amp;'Cbr elemendid'!D463&amp;" "&amp;'Cbr elemendid'!E463&amp;REPT(" ",13-LEN('Cbr elemendid'!E463))&amp;" "&amp;'Cbr elemendid'!F463&amp;REPT(" ",3-LEN('Cbr elemendid'!F463))&amp;" "&amp;'Cbr elemendid'!G463&amp;REPT(" ",6-LEN('Cbr elemendid'!G463))&amp;" "&amp;'Cbr elemendid'!H463&amp;REPT(" ",13-LEN('Cbr elemendid'!H463))&amp;" "&amp;'Cbr elemendid'!I463&amp;REPT(" ",3-LEN('Cbr elemendid'!I463))&amp;" "&amp;'Cbr elemendid'!J463&amp;REPT(" ",6-LEN('Cbr elemendid'!J463)),IF(LEFT(A469,4)="QSO:","END-OF-LOG:",""))</f>
      </c>
    </row>
    <row r="472" ht="13.5">
      <c r="A472" s="5">
        <f>IF(LEN('ES Open logi'!E468)&gt;1,"QSO: "&amp;'Cbr elemendid'!A464&amp;REPT(" ",5-LEN('Cbr elemendid'!A464))&amp;" "&amp;'Cbr elemendid'!B464&amp;" "&amp;'Cbr elemendid'!C464&amp;" "&amp;'Cbr elemendid'!D464&amp;" "&amp;'Cbr elemendid'!E464&amp;REPT(" ",13-LEN('Cbr elemendid'!E464))&amp;" "&amp;'Cbr elemendid'!F464&amp;REPT(" ",3-LEN('Cbr elemendid'!F464))&amp;" "&amp;'Cbr elemendid'!G464&amp;REPT(" ",6-LEN('Cbr elemendid'!G464))&amp;" "&amp;'Cbr elemendid'!H464&amp;REPT(" ",13-LEN('Cbr elemendid'!H464))&amp;" "&amp;'Cbr elemendid'!I464&amp;REPT(" ",3-LEN('Cbr elemendid'!I464))&amp;" "&amp;'Cbr elemendid'!J464&amp;REPT(" ",6-LEN('Cbr elemendid'!J464)),IF(LEFT(A470,4)="QSO:","END-OF-LOG:",""))</f>
      </c>
    </row>
    <row r="473" ht="13.5">
      <c r="A473" s="5">
        <f>IF(LEN('ES Open logi'!E469)&gt;1,"QSO: "&amp;'Cbr elemendid'!A465&amp;REPT(" ",5-LEN('Cbr elemendid'!A465))&amp;" "&amp;'Cbr elemendid'!B465&amp;" "&amp;'Cbr elemendid'!C465&amp;" "&amp;'Cbr elemendid'!D465&amp;" "&amp;'Cbr elemendid'!E465&amp;REPT(" ",13-LEN('Cbr elemendid'!E465))&amp;" "&amp;'Cbr elemendid'!F465&amp;REPT(" ",3-LEN('Cbr elemendid'!F465))&amp;" "&amp;'Cbr elemendid'!G465&amp;REPT(" ",6-LEN('Cbr elemendid'!G465))&amp;" "&amp;'Cbr elemendid'!H465&amp;REPT(" ",13-LEN('Cbr elemendid'!H465))&amp;" "&amp;'Cbr elemendid'!I465&amp;REPT(" ",3-LEN('Cbr elemendid'!I465))&amp;" "&amp;'Cbr elemendid'!J465&amp;REPT(" ",6-LEN('Cbr elemendid'!J465)),IF(LEFT(A471,4)="QSO:","END-OF-LOG:",""))</f>
      </c>
    </row>
    <row r="474" ht="13.5">
      <c r="A474" s="5">
        <f>IF(LEN('ES Open logi'!E470)&gt;1,"QSO: "&amp;'Cbr elemendid'!A466&amp;REPT(" ",5-LEN('Cbr elemendid'!A466))&amp;" "&amp;'Cbr elemendid'!B466&amp;" "&amp;'Cbr elemendid'!C466&amp;" "&amp;'Cbr elemendid'!D466&amp;" "&amp;'Cbr elemendid'!E466&amp;REPT(" ",13-LEN('Cbr elemendid'!E466))&amp;" "&amp;'Cbr elemendid'!F466&amp;REPT(" ",3-LEN('Cbr elemendid'!F466))&amp;" "&amp;'Cbr elemendid'!G466&amp;REPT(" ",6-LEN('Cbr elemendid'!G466))&amp;" "&amp;'Cbr elemendid'!H466&amp;REPT(" ",13-LEN('Cbr elemendid'!H466))&amp;" "&amp;'Cbr elemendid'!I466&amp;REPT(" ",3-LEN('Cbr elemendid'!I466))&amp;" "&amp;'Cbr elemendid'!J466&amp;REPT(" ",6-LEN('Cbr elemendid'!J466)),IF(LEFT(A472,4)="QSO:","END-OF-LOG:",""))</f>
      </c>
    </row>
    <row r="475" ht="13.5">
      <c r="A475" s="5">
        <f>IF(LEN('ES Open logi'!E471)&gt;1,"QSO: "&amp;'Cbr elemendid'!A467&amp;REPT(" ",5-LEN('Cbr elemendid'!A467))&amp;" "&amp;'Cbr elemendid'!B467&amp;" "&amp;'Cbr elemendid'!C467&amp;" "&amp;'Cbr elemendid'!D467&amp;" "&amp;'Cbr elemendid'!E467&amp;REPT(" ",13-LEN('Cbr elemendid'!E467))&amp;" "&amp;'Cbr elemendid'!F467&amp;REPT(" ",3-LEN('Cbr elemendid'!F467))&amp;" "&amp;'Cbr elemendid'!G467&amp;REPT(" ",6-LEN('Cbr elemendid'!G467))&amp;" "&amp;'Cbr elemendid'!H467&amp;REPT(" ",13-LEN('Cbr elemendid'!H467))&amp;" "&amp;'Cbr elemendid'!I467&amp;REPT(" ",3-LEN('Cbr elemendid'!I467))&amp;" "&amp;'Cbr elemendid'!J467&amp;REPT(" ",6-LEN('Cbr elemendid'!J467)),IF(LEFT(A473,4)="QSO:","END-OF-LOG:",""))</f>
      </c>
    </row>
    <row r="476" ht="13.5">
      <c r="A476" s="5">
        <f>IF(LEN('ES Open logi'!E472)&gt;1,"QSO: "&amp;'Cbr elemendid'!A468&amp;REPT(" ",5-LEN('Cbr elemendid'!A468))&amp;" "&amp;'Cbr elemendid'!B468&amp;" "&amp;'Cbr elemendid'!C468&amp;" "&amp;'Cbr elemendid'!D468&amp;" "&amp;'Cbr elemendid'!E468&amp;REPT(" ",13-LEN('Cbr elemendid'!E468))&amp;" "&amp;'Cbr elemendid'!F468&amp;REPT(" ",3-LEN('Cbr elemendid'!F468))&amp;" "&amp;'Cbr elemendid'!G468&amp;REPT(" ",6-LEN('Cbr elemendid'!G468))&amp;" "&amp;'Cbr elemendid'!H468&amp;REPT(" ",13-LEN('Cbr elemendid'!H468))&amp;" "&amp;'Cbr elemendid'!I468&amp;REPT(" ",3-LEN('Cbr elemendid'!I468))&amp;" "&amp;'Cbr elemendid'!J468&amp;REPT(" ",6-LEN('Cbr elemendid'!J468)),IF(LEFT(A474,4)="QSO:","END-OF-LOG:",""))</f>
      </c>
    </row>
    <row r="477" ht="13.5">
      <c r="A477" s="5">
        <f>IF(LEN('ES Open logi'!E473)&gt;1,"QSO: "&amp;'Cbr elemendid'!A469&amp;REPT(" ",5-LEN('Cbr elemendid'!A469))&amp;" "&amp;'Cbr elemendid'!B469&amp;" "&amp;'Cbr elemendid'!C469&amp;" "&amp;'Cbr elemendid'!D469&amp;" "&amp;'Cbr elemendid'!E469&amp;REPT(" ",13-LEN('Cbr elemendid'!E469))&amp;" "&amp;'Cbr elemendid'!F469&amp;REPT(" ",3-LEN('Cbr elemendid'!F469))&amp;" "&amp;'Cbr elemendid'!G469&amp;REPT(" ",6-LEN('Cbr elemendid'!G469))&amp;" "&amp;'Cbr elemendid'!H469&amp;REPT(" ",13-LEN('Cbr elemendid'!H469))&amp;" "&amp;'Cbr elemendid'!I469&amp;REPT(" ",3-LEN('Cbr elemendid'!I469))&amp;" "&amp;'Cbr elemendid'!J469&amp;REPT(" ",6-LEN('Cbr elemendid'!J469)),IF(LEFT(A475,4)="QSO:","END-OF-LOG:",""))</f>
      </c>
    </row>
    <row r="478" ht="13.5">
      <c r="A478" s="5">
        <f>IF(LEN('ES Open logi'!E474)&gt;1,"QSO: "&amp;'Cbr elemendid'!A470&amp;REPT(" ",5-LEN('Cbr elemendid'!A470))&amp;" "&amp;'Cbr elemendid'!B470&amp;" "&amp;'Cbr elemendid'!C470&amp;" "&amp;'Cbr elemendid'!D470&amp;" "&amp;'Cbr elemendid'!E470&amp;REPT(" ",13-LEN('Cbr elemendid'!E470))&amp;" "&amp;'Cbr elemendid'!F470&amp;REPT(" ",3-LEN('Cbr elemendid'!F470))&amp;" "&amp;'Cbr elemendid'!G470&amp;REPT(" ",6-LEN('Cbr elemendid'!G470))&amp;" "&amp;'Cbr elemendid'!H470&amp;REPT(" ",13-LEN('Cbr elemendid'!H470))&amp;" "&amp;'Cbr elemendid'!I470&amp;REPT(" ",3-LEN('Cbr elemendid'!I470))&amp;" "&amp;'Cbr elemendid'!J470&amp;REPT(" ",6-LEN('Cbr elemendid'!J470)),IF(LEFT(A476,4)="QSO:","END-OF-LOG:",""))</f>
      </c>
    </row>
    <row r="479" ht="13.5">
      <c r="A479" s="5">
        <f>IF(LEN('ES Open logi'!E475)&gt;1,"QSO: "&amp;'Cbr elemendid'!A471&amp;REPT(" ",5-LEN('Cbr elemendid'!A471))&amp;" "&amp;'Cbr elemendid'!B471&amp;" "&amp;'Cbr elemendid'!C471&amp;" "&amp;'Cbr elemendid'!D471&amp;" "&amp;'Cbr elemendid'!E471&amp;REPT(" ",13-LEN('Cbr elemendid'!E471))&amp;" "&amp;'Cbr elemendid'!F471&amp;REPT(" ",3-LEN('Cbr elemendid'!F471))&amp;" "&amp;'Cbr elemendid'!G471&amp;REPT(" ",6-LEN('Cbr elemendid'!G471))&amp;" "&amp;'Cbr elemendid'!H471&amp;REPT(" ",13-LEN('Cbr elemendid'!H471))&amp;" "&amp;'Cbr elemendid'!I471&amp;REPT(" ",3-LEN('Cbr elemendid'!I471))&amp;" "&amp;'Cbr elemendid'!J471&amp;REPT(" ",6-LEN('Cbr elemendid'!J471)),IF(LEFT(A477,4)="QSO:","END-OF-LOG:",""))</f>
      </c>
    </row>
    <row r="480" ht="13.5">
      <c r="A480" s="5">
        <f>IF(LEN('ES Open logi'!E476)&gt;1,"QSO: "&amp;'Cbr elemendid'!A472&amp;REPT(" ",5-LEN('Cbr elemendid'!A472))&amp;" "&amp;'Cbr elemendid'!B472&amp;" "&amp;'Cbr elemendid'!C472&amp;" "&amp;'Cbr elemendid'!D472&amp;" "&amp;'Cbr elemendid'!E472&amp;REPT(" ",13-LEN('Cbr elemendid'!E472))&amp;" "&amp;'Cbr elemendid'!F472&amp;REPT(" ",3-LEN('Cbr elemendid'!F472))&amp;" "&amp;'Cbr elemendid'!G472&amp;REPT(" ",6-LEN('Cbr elemendid'!G472))&amp;" "&amp;'Cbr elemendid'!H472&amp;REPT(" ",13-LEN('Cbr elemendid'!H472))&amp;" "&amp;'Cbr elemendid'!I472&amp;REPT(" ",3-LEN('Cbr elemendid'!I472))&amp;" "&amp;'Cbr elemendid'!J472&amp;REPT(" ",6-LEN('Cbr elemendid'!J472)),IF(LEFT(A478,4)="QSO:","END-OF-LOG:",""))</f>
      </c>
    </row>
    <row r="481" ht="13.5">
      <c r="A481" s="5">
        <f>IF(LEN('ES Open logi'!E477)&gt;1,"QSO: "&amp;'Cbr elemendid'!A473&amp;REPT(" ",5-LEN('Cbr elemendid'!A473))&amp;" "&amp;'Cbr elemendid'!B473&amp;" "&amp;'Cbr elemendid'!C473&amp;" "&amp;'Cbr elemendid'!D473&amp;" "&amp;'Cbr elemendid'!E473&amp;REPT(" ",13-LEN('Cbr elemendid'!E473))&amp;" "&amp;'Cbr elemendid'!F473&amp;REPT(" ",3-LEN('Cbr elemendid'!F473))&amp;" "&amp;'Cbr elemendid'!G473&amp;REPT(" ",6-LEN('Cbr elemendid'!G473))&amp;" "&amp;'Cbr elemendid'!H473&amp;REPT(" ",13-LEN('Cbr elemendid'!H473))&amp;" "&amp;'Cbr elemendid'!I473&amp;REPT(" ",3-LEN('Cbr elemendid'!I473))&amp;" "&amp;'Cbr elemendid'!J473&amp;REPT(" ",6-LEN('Cbr elemendid'!J473)),IF(LEFT(A479,4)="QSO:","END-OF-LOG:",""))</f>
      </c>
    </row>
    <row r="482" ht="13.5">
      <c r="A482" s="5">
        <f>IF(LEN('ES Open logi'!E478)&gt;1,"QSO: "&amp;'Cbr elemendid'!A474&amp;REPT(" ",5-LEN('Cbr elemendid'!A474))&amp;" "&amp;'Cbr elemendid'!B474&amp;" "&amp;'Cbr elemendid'!C474&amp;" "&amp;'Cbr elemendid'!D474&amp;" "&amp;'Cbr elemendid'!E474&amp;REPT(" ",13-LEN('Cbr elemendid'!E474))&amp;" "&amp;'Cbr elemendid'!F474&amp;REPT(" ",3-LEN('Cbr elemendid'!F474))&amp;" "&amp;'Cbr elemendid'!G474&amp;REPT(" ",6-LEN('Cbr elemendid'!G474))&amp;" "&amp;'Cbr elemendid'!H474&amp;REPT(" ",13-LEN('Cbr elemendid'!H474))&amp;" "&amp;'Cbr elemendid'!I474&amp;REPT(" ",3-LEN('Cbr elemendid'!I474))&amp;" "&amp;'Cbr elemendid'!J474&amp;REPT(" ",6-LEN('Cbr elemendid'!J474)),IF(LEFT(A480,4)="QSO:","END-OF-LOG:",""))</f>
      </c>
    </row>
    <row r="483" ht="13.5">
      <c r="A483" s="5">
        <f>IF(LEN('ES Open logi'!E479)&gt;1,"QSO: "&amp;'Cbr elemendid'!A475&amp;REPT(" ",5-LEN('Cbr elemendid'!A475))&amp;" "&amp;'Cbr elemendid'!B475&amp;" "&amp;'Cbr elemendid'!C475&amp;" "&amp;'Cbr elemendid'!D475&amp;" "&amp;'Cbr elemendid'!E475&amp;REPT(" ",13-LEN('Cbr elemendid'!E475))&amp;" "&amp;'Cbr elemendid'!F475&amp;REPT(" ",3-LEN('Cbr elemendid'!F475))&amp;" "&amp;'Cbr elemendid'!G475&amp;REPT(" ",6-LEN('Cbr elemendid'!G475))&amp;" "&amp;'Cbr elemendid'!H475&amp;REPT(" ",13-LEN('Cbr elemendid'!H475))&amp;" "&amp;'Cbr elemendid'!I475&amp;REPT(" ",3-LEN('Cbr elemendid'!I475))&amp;" "&amp;'Cbr elemendid'!J475&amp;REPT(" ",6-LEN('Cbr elemendid'!J475)),IF(LEFT(A481,4)="QSO:","END-OF-LOG:",""))</f>
      </c>
    </row>
    <row r="484" ht="13.5">
      <c r="A484" s="5">
        <f>IF(LEN('ES Open logi'!E480)&gt;1,"QSO: "&amp;'Cbr elemendid'!A476&amp;REPT(" ",5-LEN('Cbr elemendid'!A476))&amp;" "&amp;'Cbr elemendid'!B476&amp;" "&amp;'Cbr elemendid'!C476&amp;" "&amp;'Cbr elemendid'!D476&amp;" "&amp;'Cbr elemendid'!E476&amp;REPT(" ",13-LEN('Cbr elemendid'!E476))&amp;" "&amp;'Cbr elemendid'!F476&amp;REPT(" ",3-LEN('Cbr elemendid'!F476))&amp;" "&amp;'Cbr elemendid'!G476&amp;REPT(" ",6-LEN('Cbr elemendid'!G476))&amp;" "&amp;'Cbr elemendid'!H476&amp;REPT(" ",13-LEN('Cbr elemendid'!H476))&amp;" "&amp;'Cbr elemendid'!I476&amp;REPT(" ",3-LEN('Cbr elemendid'!I476))&amp;" "&amp;'Cbr elemendid'!J476&amp;REPT(" ",6-LEN('Cbr elemendid'!J476)),IF(LEFT(A482,4)="QSO:","END-OF-LOG:",""))</f>
      </c>
    </row>
    <row r="485" ht="13.5">
      <c r="A485" s="5">
        <f>IF(LEN('ES Open logi'!E481)&gt;1,"QSO: "&amp;'Cbr elemendid'!A477&amp;REPT(" ",5-LEN('Cbr elemendid'!A477))&amp;" "&amp;'Cbr elemendid'!B477&amp;" "&amp;'Cbr elemendid'!C477&amp;" "&amp;'Cbr elemendid'!D477&amp;" "&amp;'Cbr elemendid'!E477&amp;REPT(" ",13-LEN('Cbr elemendid'!E477))&amp;" "&amp;'Cbr elemendid'!F477&amp;REPT(" ",3-LEN('Cbr elemendid'!F477))&amp;" "&amp;'Cbr elemendid'!G477&amp;REPT(" ",6-LEN('Cbr elemendid'!G477))&amp;" "&amp;'Cbr elemendid'!H477&amp;REPT(" ",13-LEN('Cbr elemendid'!H477))&amp;" "&amp;'Cbr elemendid'!I477&amp;REPT(" ",3-LEN('Cbr elemendid'!I477))&amp;" "&amp;'Cbr elemendid'!J477&amp;REPT(" ",6-LEN('Cbr elemendid'!J477)),IF(LEFT(A483,4)="QSO:","END-OF-LOG:",""))</f>
      </c>
    </row>
    <row r="486" ht="13.5">
      <c r="A486" s="5">
        <f>IF(LEN('ES Open logi'!E482)&gt;1,"QSO: "&amp;'Cbr elemendid'!A478&amp;REPT(" ",5-LEN('Cbr elemendid'!A478))&amp;" "&amp;'Cbr elemendid'!B478&amp;" "&amp;'Cbr elemendid'!C478&amp;" "&amp;'Cbr elemendid'!D478&amp;" "&amp;'Cbr elemendid'!E478&amp;REPT(" ",13-LEN('Cbr elemendid'!E478))&amp;" "&amp;'Cbr elemendid'!F478&amp;REPT(" ",3-LEN('Cbr elemendid'!F478))&amp;" "&amp;'Cbr elemendid'!G478&amp;REPT(" ",6-LEN('Cbr elemendid'!G478))&amp;" "&amp;'Cbr elemendid'!H478&amp;REPT(" ",13-LEN('Cbr elemendid'!H478))&amp;" "&amp;'Cbr elemendid'!I478&amp;REPT(" ",3-LEN('Cbr elemendid'!I478))&amp;" "&amp;'Cbr elemendid'!J478&amp;REPT(" ",6-LEN('Cbr elemendid'!J478)),IF(LEFT(A484,4)="QSO:","END-OF-LOG:",""))</f>
      </c>
    </row>
    <row r="487" ht="13.5">
      <c r="A487" s="5">
        <f>IF(LEN('ES Open logi'!E483)&gt;1,"QSO: "&amp;'Cbr elemendid'!A479&amp;REPT(" ",5-LEN('Cbr elemendid'!A479))&amp;" "&amp;'Cbr elemendid'!B479&amp;" "&amp;'Cbr elemendid'!C479&amp;" "&amp;'Cbr elemendid'!D479&amp;" "&amp;'Cbr elemendid'!E479&amp;REPT(" ",13-LEN('Cbr elemendid'!E479))&amp;" "&amp;'Cbr elemendid'!F479&amp;REPT(" ",3-LEN('Cbr elemendid'!F479))&amp;" "&amp;'Cbr elemendid'!G479&amp;REPT(" ",6-LEN('Cbr elemendid'!G479))&amp;" "&amp;'Cbr elemendid'!H479&amp;REPT(" ",13-LEN('Cbr elemendid'!H479))&amp;" "&amp;'Cbr elemendid'!I479&amp;REPT(" ",3-LEN('Cbr elemendid'!I479))&amp;" "&amp;'Cbr elemendid'!J479&amp;REPT(" ",6-LEN('Cbr elemendid'!J479)),IF(LEFT(A485,4)="QSO:","END-OF-LOG:",""))</f>
      </c>
    </row>
    <row r="488" ht="13.5">
      <c r="A488" s="5">
        <f>IF(LEN('ES Open logi'!E484)&gt;1,"QSO: "&amp;'Cbr elemendid'!A480&amp;REPT(" ",5-LEN('Cbr elemendid'!A480))&amp;" "&amp;'Cbr elemendid'!B480&amp;" "&amp;'Cbr elemendid'!C480&amp;" "&amp;'Cbr elemendid'!D480&amp;" "&amp;'Cbr elemendid'!E480&amp;REPT(" ",13-LEN('Cbr elemendid'!E480))&amp;" "&amp;'Cbr elemendid'!F480&amp;REPT(" ",3-LEN('Cbr elemendid'!F480))&amp;" "&amp;'Cbr elemendid'!G480&amp;REPT(" ",6-LEN('Cbr elemendid'!G480))&amp;" "&amp;'Cbr elemendid'!H480&amp;REPT(" ",13-LEN('Cbr elemendid'!H480))&amp;" "&amp;'Cbr elemendid'!I480&amp;REPT(" ",3-LEN('Cbr elemendid'!I480))&amp;" "&amp;'Cbr elemendid'!J480&amp;REPT(" ",6-LEN('Cbr elemendid'!J480)),IF(LEFT(A486,4)="QSO:","END-OF-LOG:",""))</f>
      </c>
    </row>
    <row r="489" ht="13.5">
      <c r="A489" s="5">
        <f>IF(LEN('ES Open logi'!E485)&gt;1,"QSO: "&amp;'Cbr elemendid'!A481&amp;REPT(" ",5-LEN('Cbr elemendid'!A481))&amp;" "&amp;'Cbr elemendid'!B481&amp;" "&amp;'Cbr elemendid'!C481&amp;" "&amp;'Cbr elemendid'!D481&amp;" "&amp;'Cbr elemendid'!E481&amp;REPT(" ",13-LEN('Cbr elemendid'!E481))&amp;" "&amp;'Cbr elemendid'!F481&amp;REPT(" ",3-LEN('Cbr elemendid'!F481))&amp;" "&amp;'Cbr elemendid'!G481&amp;REPT(" ",6-LEN('Cbr elemendid'!G481))&amp;" "&amp;'Cbr elemendid'!H481&amp;REPT(" ",13-LEN('Cbr elemendid'!H481))&amp;" "&amp;'Cbr elemendid'!I481&amp;REPT(" ",3-LEN('Cbr elemendid'!I481))&amp;" "&amp;'Cbr elemendid'!J481&amp;REPT(" ",6-LEN('Cbr elemendid'!J481)),IF(LEFT(A487,4)="QSO:","END-OF-LOG:",""))</f>
      </c>
    </row>
    <row r="490" ht="13.5">
      <c r="A490" s="5">
        <f>IF(LEN('ES Open logi'!E486)&gt;1,"QSO: "&amp;'Cbr elemendid'!A482&amp;REPT(" ",5-LEN('Cbr elemendid'!A482))&amp;" "&amp;'Cbr elemendid'!B482&amp;" "&amp;'Cbr elemendid'!C482&amp;" "&amp;'Cbr elemendid'!D482&amp;" "&amp;'Cbr elemendid'!E482&amp;REPT(" ",13-LEN('Cbr elemendid'!E482))&amp;" "&amp;'Cbr elemendid'!F482&amp;REPT(" ",3-LEN('Cbr elemendid'!F482))&amp;" "&amp;'Cbr elemendid'!G482&amp;REPT(" ",6-LEN('Cbr elemendid'!G482))&amp;" "&amp;'Cbr elemendid'!H482&amp;REPT(" ",13-LEN('Cbr elemendid'!H482))&amp;" "&amp;'Cbr elemendid'!I482&amp;REPT(" ",3-LEN('Cbr elemendid'!I482))&amp;" "&amp;'Cbr elemendid'!J482&amp;REPT(" ",6-LEN('Cbr elemendid'!J482)),IF(LEFT(A488,4)="QSO:","END-OF-LOG:",""))</f>
      </c>
    </row>
    <row r="491" ht="13.5">
      <c r="A491" s="5">
        <f>IF(LEN('ES Open logi'!E487)&gt;1,"QSO: "&amp;'Cbr elemendid'!A483&amp;REPT(" ",5-LEN('Cbr elemendid'!A483))&amp;" "&amp;'Cbr elemendid'!B483&amp;" "&amp;'Cbr elemendid'!C483&amp;" "&amp;'Cbr elemendid'!D483&amp;" "&amp;'Cbr elemendid'!E483&amp;REPT(" ",13-LEN('Cbr elemendid'!E483))&amp;" "&amp;'Cbr elemendid'!F483&amp;REPT(" ",3-LEN('Cbr elemendid'!F483))&amp;" "&amp;'Cbr elemendid'!G483&amp;REPT(" ",6-LEN('Cbr elemendid'!G483))&amp;" "&amp;'Cbr elemendid'!H483&amp;REPT(" ",13-LEN('Cbr elemendid'!H483))&amp;" "&amp;'Cbr elemendid'!I483&amp;REPT(" ",3-LEN('Cbr elemendid'!I483))&amp;" "&amp;'Cbr elemendid'!J483&amp;REPT(" ",6-LEN('Cbr elemendid'!J483)),IF(LEFT(A489,4)="QSO:","END-OF-LOG:",""))</f>
      </c>
    </row>
    <row r="492" ht="13.5">
      <c r="A492" s="5">
        <f>IF(LEN('ES Open logi'!E488)&gt;1,"QSO: "&amp;'Cbr elemendid'!A484&amp;REPT(" ",5-LEN('Cbr elemendid'!A484))&amp;" "&amp;'Cbr elemendid'!B484&amp;" "&amp;'Cbr elemendid'!C484&amp;" "&amp;'Cbr elemendid'!D484&amp;" "&amp;'Cbr elemendid'!E484&amp;REPT(" ",13-LEN('Cbr elemendid'!E484))&amp;" "&amp;'Cbr elemendid'!F484&amp;REPT(" ",3-LEN('Cbr elemendid'!F484))&amp;" "&amp;'Cbr elemendid'!G484&amp;REPT(" ",6-LEN('Cbr elemendid'!G484))&amp;" "&amp;'Cbr elemendid'!H484&amp;REPT(" ",13-LEN('Cbr elemendid'!H484))&amp;" "&amp;'Cbr elemendid'!I484&amp;REPT(" ",3-LEN('Cbr elemendid'!I484))&amp;" "&amp;'Cbr elemendid'!J484&amp;REPT(" ",6-LEN('Cbr elemendid'!J484)),IF(LEFT(A490,4)="QSO:","END-OF-LOG:",""))</f>
      </c>
    </row>
    <row r="493" ht="13.5">
      <c r="A493" s="5">
        <f>IF(LEN('ES Open logi'!E489)&gt;1,"QSO: "&amp;'Cbr elemendid'!A485&amp;REPT(" ",5-LEN('Cbr elemendid'!A485))&amp;" "&amp;'Cbr elemendid'!B485&amp;" "&amp;'Cbr elemendid'!C485&amp;" "&amp;'Cbr elemendid'!D485&amp;" "&amp;'Cbr elemendid'!E485&amp;REPT(" ",13-LEN('Cbr elemendid'!E485))&amp;" "&amp;'Cbr elemendid'!F485&amp;REPT(" ",3-LEN('Cbr elemendid'!F485))&amp;" "&amp;'Cbr elemendid'!G485&amp;REPT(" ",6-LEN('Cbr elemendid'!G485))&amp;" "&amp;'Cbr elemendid'!H485&amp;REPT(" ",13-LEN('Cbr elemendid'!H485))&amp;" "&amp;'Cbr elemendid'!I485&amp;REPT(" ",3-LEN('Cbr elemendid'!I485))&amp;" "&amp;'Cbr elemendid'!J485&amp;REPT(" ",6-LEN('Cbr elemendid'!J485)),IF(LEFT(A491,4)="QSO:","END-OF-LOG:",""))</f>
      </c>
    </row>
    <row r="494" ht="13.5">
      <c r="A494" s="5">
        <f>IF(LEN('ES Open logi'!E490)&gt;1,"QSO: "&amp;'Cbr elemendid'!A486&amp;REPT(" ",5-LEN('Cbr elemendid'!A486))&amp;" "&amp;'Cbr elemendid'!B486&amp;" "&amp;'Cbr elemendid'!C486&amp;" "&amp;'Cbr elemendid'!D486&amp;" "&amp;'Cbr elemendid'!E486&amp;REPT(" ",13-LEN('Cbr elemendid'!E486))&amp;" "&amp;'Cbr elemendid'!F486&amp;REPT(" ",3-LEN('Cbr elemendid'!F486))&amp;" "&amp;'Cbr elemendid'!G486&amp;REPT(" ",6-LEN('Cbr elemendid'!G486))&amp;" "&amp;'Cbr elemendid'!H486&amp;REPT(" ",13-LEN('Cbr elemendid'!H486))&amp;" "&amp;'Cbr elemendid'!I486&amp;REPT(" ",3-LEN('Cbr elemendid'!I486))&amp;" "&amp;'Cbr elemendid'!J486&amp;REPT(" ",6-LEN('Cbr elemendid'!J486)),IF(LEFT(A492,4)="QSO:","END-OF-LOG:",""))</f>
      </c>
    </row>
    <row r="495" ht="13.5">
      <c r="A495" s="5">
        <f>IF(LEN('ES Open logi'!E491)&gt;1,"QSO: "&amp;'Cbr elemendid'!A487&amp;REPT(" ",5-LEN('Cbr elemendid'!A487))&amp;" "&amp;'Cbr elemendid'!B487&amp;" "&amp;'Cbr elemendid'!C487&amp;" "&amp;'Cbr elemendid'!D487&amp;" "&amp;'Cbr elemendid'!E487&amp;REPT(" ",13-LEN('Cbr elemendid'!E487))&amp;" "&amp;'Cbr elemendid'!F487&amp;REPT(" ",3-LEN('Cbr elemendid'!F487))&amp;" "&amp;'Cbr elemendid'!G487&amp;REPT(" ",6-LEN('Cbr elemendid'!G487))&amp;" "&amp;'Cbr elemendid'!H487&amp;REPT(" ",13-LEN('Cbr elemendid'!H487))&amp;" "&amp;'Cbr elemendid'!I487&amp;REPT(" ",3-LEN('Cbr elemendid'!I487))&amp;" "&amp;'Cbr elemendid'!J487&amp;REPT(" ",6-LEN('Cbr elemendid'!J487)),IF(LEFT(A493,4)="QSO:","END-OF-LOG:",""))</f>
      </c>
    </row>
    <row r="496" ht="13.5">
      <c r="A496" s="5">
        <f>IF(LEN('ES Open logi'!E492)&gt;1,"QSO: "&amp;'Cbr elemendid'!A488&amp;REPT(" ",5-LEN('Cbr elemendid'!A488))&amp;" "&amp;'Cbr elemendid'!B488&amp;" "&amp;'Cbr elemendid'!C488&amp;" "&amp;'Cbr elemendid'!D488&amp;" "&amp;'Cbr elemendid'!E488&amp;REPT(" ",13-LEN('Cbr elemendid'!E488))&amp;" "&amp;'Cbr elemendid'!F488&amp;REPT(" ",3-LEN('Cbr elemendid'!F488))&amp;" "&amp;'Cbr elemendid'!G488&amp;REPT(" ",6-LEN('Cbr elemendid'!G488))&amp;" "&amp;'Cbr elemendid'!H488&amp;REPT(" ",13-LEN('Cbr elemendid'!H488))&amp;" "&amp;'Cbr elemendid'!I488&amp;REPT(" ",3-LEN('Cbr elemendid'!I488))&amp;" "&amp;'Cbr elemendid'!J488&amp;REPT(" ",6-LEN('Cbr elemendid'!J488)),IF(LEFT(A494,4)="QSO:","END-OF-LOG:",""))</f>
      </c>
    </row>
    <row r="497" ht="13.5">
      <c r="A497" s="5">
        <f>IF(LEN('ES Open logi'!E493)&gt;1,"QSO: "&amp;'Cbr elemendid'!A489&amp;REPT(" ",5-LEN('Cbr elemendid'!A489))&amp;" "&amp;'Cbr elemendid'!B489&amp;" "&amp;'Cbr elemendid'!C489&amp;" "&amp;'Cbr elemendid'!D489&amp;" "&amp;'Cbr elemendid'!E489&amp;REPT(" ",13-LEN('Cbr elemendid'!E489))&amp;" "&amp;'Cbr elemendid'!F489&amp;REPT(" ",3-LEN('Cbr elemendid'!F489))&amp;" "&amp;'Cbr elemendid'!G489&amp;REPT(" ",6-LEN('Cbr elemendid'!G489))&amp;" "&amp;'Cbr elemendid'!H489&amp;REPT(" ",13-LEN('Cbr elemendid'!H489))&amp;" "&amp;'Cbr elemendid'!I489&amp;REPT(" ",3-LEN('Cbr elemendid'!I489))&amp;" "&amp;'Cbr elemendid'!J489&amp;REPT(" ",6-LEN('Cbr elemendid'!J489)),IF(LEFT(A495,4)="QSO:","END-OF-LOG:",""))</f>
      </c>
    </row>
    <row r="498" ht="13.5">
      <c r="A498" s="5">
        <f>IF(LEN('ES Open logi'!E494)&gt;1,"QSO: "&amp;'Cbr elemendid'!A490&amp;REPT(" ",5-LEN('Cbr elemendid'!A490))&amp;" "&amp;'Cbr elemendid'!B490&amp;" "&amp;'Cbr elemendid'!C490&amp;" "&amp;'Cbr elemendid'!D490&amp;" "&amp;'Cbr elemendid'!E490&amp;REPT(" ",13-LEN('Cbr elemendid'!E490))&amp;" "&amp;'Cbr elemendid'!F490&amp;REPT(" ",3-LEN('Cbr elemendid'!F490))&amp;" "&amp;'Cbr elemendid'!G490&amp;REPT(" ",6-LEN('Cbr elemendid'!G490))&amp;" "&amp;'Cbr elemendid'!H490&amp;REPT(" ",13-LEN('Cbr elemendid'!H490))&amp;" "&amp;'Cbr elemendid'!I490&amp;REPT(" ",3-LEN('Cbr elemendid'!I490))&amp;" "&amp;'Cbr elemendid'!J490&amp;REPT(" ",6-LEN('Cbr elemendid'!J490)),IF(LEFT(A496,4)="QSO:","END-OF-LOG:",""))</f>
      </c>
    </row>
    <row r="499" ht="13.5">
      <c r="A499" s="5">
        <f>IF(LEN('ES Open logi'!E495)&gt;1,"QSO: "&amp;'Cbr elemendid'!A491&amp;REPT(" ",5-LEN('Cbr elemendid'!A491))&amp;" "&amp;'Cbr elemendid'!B491&amp;" "&amp;'Cbr elemendid'!C491&amp;" "&amp;'Cbr elemendid'!D491&amp;" "&amp;'Cbr elemendid'!E491&amp;REPT(" ",13-LEN('Cbr elemendid'!E491))&amp;" "&amp;'Cbr elemendid'!F491&amp;REPT(" ",3-LEN('Cbr elemendid'!F491))&amp;" "&amp;'Cbr elemendid'!G491&amp;REPT(" ",6-LEN('Cbr elemendid'!G491))&amp;" "&amp;'Cbr elemendid'!H491&amp;REPT(" ",13-LEN('Cbr elemendid'!H491))&amp;" "&amp;'Cbr elemendid'!I491&amp;REPT(" ",3-LEN('Cbr elemendid'!I491))&amp;" "&amp;'Cbr elemendid'!J491&amp;REPT(" ",6-LEN('Cbr elemendid'!J491)),IF(LEFT(A497,4)="QSO:","END-OF-LOG:",""))</f>
      </c>
    </row>
    <row r="500" ht="13.5">
      <c r="A500" s="5">
        <f>IF(LEN('ES Open logi'!E496)&gt;1,"QSO: "&amp;'Cbr elemendid'!A492&amp;REPT(" ",5-LEN('Cbr elemendid'!A492))&amp;" "&amp;'Cbr elemendid'!B492&amp;" "&amp;'Cbr elemendid'!C492&amp;" "&amp;'Cbr elemendid'!D492&amp;" "&amp;'Cbr elemendid'!E492&amp;REPT(" ",13-LEN('Cbr elemendid'!E492))&amp;" "&amp;'Cbr elemendid'!F492&amp;REPT(" ",3-LEN('Cbr elemendid'!F492))&amp;" "&amp;'Cbr elemendid'!G492&amp;REPT(" ",6-LEN('Cbr elemendid'!G492))&amp;" "&amp;'Cbr elemendid'!H492&amp;REPT(" ",13-LEN('Cbr elemendid'!H492))&amp;" "&amp;'Cbr elemendid'!I492&amp;REPT(" ",3-LEN('Cbr elemendid'!I492))&amp;" "&amp;'Cbr elemendid'!J492&amp;REPT(" ",6-LEN('Cbr elemendid'!J492)),IF(LEFT(A498,4)="QSO:","END-OF-LOG:",""))</f>
      </c>
    </row>
    <row r="501" ht="13.5">
      <c r="A501" s="5">
        <f>IF(LEN('ES Open logi'!E497)&gt;1,"QSO: "&amp;'Cbr elemendid'!A493&amp;REPT(" ",5-LEN('Cbr elemendid'!A493))&amp;" "&amp;'Cbr elemendid'!B493&amp;" "&amp;'Cbr elemendid'!C493&amp;" "&amp;'Cbr elemendid'!D493&amp;" "&amp;'Cbr elemendid'!E493&amp;REPT(" ",13-LEN('Cbr elemendid'!E493))&amp;" "&amp;'Cbr elemendid'!F493&amp;REPT(" ",3-LEN('Cbr elemendid'!F493))&amp;" "&amp;'Cbr elemendid'!G493&amp;REPT(" ",6-LEN('Cbr elemendid'!G493))&amp;" "&amp;'Cbr elemendid'!H493&amp;REPT(" ",13-LEN('Cbr elemendid'!H493))&amp;" "&amp;'Cbr elemendid'!I493&amp;REPT(" ",3-LEN('Cbr elemendid'!I493))&amp;" "&amp;'Cbr elemendid'!J493&amp;REPT(" ",6-LEN('Cbr elemendid'!J493)),IF(LEFT(A499,4)="QSO:","END-OF-LOG:",""))</f>
      </c>
    </row>
    <row r="502" ht="13.5">
      <c r="A502" s="5">
        <f>IF(LEN('ES Open logi'!E498)&gt;1,"QSO: "&amp;'Cbr elemendid'!A494&amp;REPT(" ",5-LEN('Cbr elemendid'!A494))&amp;" "&amp;'Cbr elemendid'!B494&amp;" "&amp;'Cbr elemendid'!C494&amp;" "&amp;'Cbr elemendid'!D494&amp;" "&amp;'Cbr elemendid'!E494&amp;REPT(" ",13-LEN('Cbr elemendid'!E494))&amp;" "&amp;'Cbr elemendid'!F494&amp;REPT(" ",3-LEN('Cbr elemendid'!F494))&amp;" "&amp;'Cbr elemendid'!G494&amp;REPT(" ",6-LEN('Cbr elemendid'!G494))&amp;" "&amp;'Cbr elemendid'!H494&amp;REPT(" ",13-LEN('Cbr elemendid'!H494))&amp;" "&amp;'Cbr elemendid'!I494&amp;REPT(" ",3-LEN('Cbr elemendid'!I494))&amp;" "&amp;'Cbr elemendid'!J494&amp;REPT(" ",6-LEN('Cbr elemendid'!J494)),IF(LEFT(A500,4)="QSO:","END-OF-LOG:",""))</f>
      </c>
    </row>
    <row r="503" ht="13.5">
      <c r="A503" s="5">
        <f>IF(LEN('ES Open logi'!E499)&gt;1,"QSO: "&amp;'Cbr elemendid'!A495&amp;REPT(" ",5-LEN('Cbr elemendid'!A495))&amp;" "&amp;'Cbr elemendid'!B495&amp;" "&amp;'Cbr elemendid'!C495&amp;" "&amp;'Cbr elemendid'!D495&amp;" "&amp;'Cbr elemendid'!E495&amp;REPT(" ",13-LEN('Cbr elemendid'!E495))&amp;" "&amp;'Cbr elemendid'!F495&amp;REPT(" ",3-LEN('Cbr elemendid'!F495))&amp;" "&amp;'Cbr elemendid'!G495&amp;REPT(" ",6-LEN('Cbr elemendid'!G495))&amp;" "&amp;'Cbr elemendid'!H495&amp;REPT(" ",13-LEN('Cbr elemendid'!H495))&amp;" "&amp;'Cbr elemendid'!I495&amp;REPT(" ",3-LEN('Cbr elemendid'!I495))&amp;" "&amp;'Cbr elemendid'!J495&amp;REPT(" ",6-LEN('Cbr elemendid'!J495)),IF(LEFT(A501,4)="QSO:","END-OF-LOG:",""))</f>
      </c>
    </row>
    <row r="504" ht="13.5">
      <c r="A504" s="5">
        <f>IF(LEN('ES Open logi'!E500)&gt;1,"QSO: "&amp;'Cbr elemendid'!A496&amp;REPT(" ",5-LEN('Cbr elemendid'!A496))&amp;" "&amp;'Cbr elemendid'!B496&amp;" "&amp;'Cbr elemendid'!C496&amp;" "&amp;'Cbr elemendid'!D496&amp;" "&amp;'Cbr elemendid'!E496&amp;REPT(" ",13-LEN('Cbr elemendid'!E496))&amp;" "&amp;'Cbr elemendid'!F496&amp;REPT(" ",3-LEN('Cbr elemendid'!F496))&amp;" "&amp;'Cbr elemendid'!G496&amp;REPT(" ",6-LEN('Cbr elemendid'!G496))&amp;" "&amp;'Cbr elemendid'!H496&amp;REPT(" ",13-LEN('Cbr elemendid'!H496))&amp;" "&amp;'Cbr elemendid'!I496&amp;REPT(" ",3-LEN('Cbr elemendid'!I496))&amp;" "&amp;'Cbr elemendid'!J496&amp;REPT(" ",6-LEN('Cbr elemendid'!J496)),IF(LEFT(A502,4)="QSO:","END-OF-LOG:",""))</f>
      </c>
    </row>
    <row r="505" ht="13.5">
      <c r="A505" s="5">
        <f>IF(LEN('ES Open logi'!E501)&gt;1,"QSO: "&amp;'Cbr elemendid'!A497&amp;REPT(" ",5-LEN('Cbr elemendid'!A497))&amp;" "&amp;'Cbr elemendid'!B497&amp;" "&amp;'Cbr elemendid'!C497&amp;" "&amp;'Cbr elemendid'!D497&amp;" "&amp;'Cbr elemendid'!E497&amp;REPT(" ",13-LEN('Cbr elemendid'!E497))&amp;" "&amp;'Cbr elemendid'!F497&amp;REPT(" ",3-LEN('Cbr elemendid'!F497))&amp;" "&amp;'Cbr elemendid'!G497&amp;REPT(" ",6-LEN('Cbr elemendid'!G497))&amp;" "&amp;'Cbr elemendid'!H497&amp;REPT(" ",13-LEN('Cbr elemendid'!H497))&amp;" "&amp;'Cbr elemendid'!I497&amp;REPT(" ",3-LEN('Cbr elemendid'!I497))&amp;" "&amp;'Cbr elemendid'!J497&amp;REPT(" ",6-LEN('Cbr elemendid'!J497)),IF(LEFT(A503,4)="QSO:","END-OF-LOG:",""))</f>
      </c>
    </row>
    <row r="506" ht="13.5">
      <c r="A506" s="5">
        <f>IF(LEN('ES Open logi'!E502)&gt;1,"QSO: "&amp;'Cbr elemendid'!A498&amp;REPT(" ",5-LEN('Cbr elemendid'!A498))&amp;" "&amp;'Cbr elemendid'!B498&amp;" "&amp;'Cbr elemendid'!C498&amp;" "&amp;'Cbr elemendid'!D498&amp;" "&amp;'Cbr elemendid'!E498&amp;REPT(" ",13-LEN('Cbr elemendid'!E498))&amp;" "&amp;'Cbr elemendid'!F498&amp;REPT(" ",3-LEN('Cbr elemendid'!F498))&amp;" "&amp;'Cbr elemendid'!G498&amp;REPT(" ",6-LEN('Cbr elemendid'!G498))&amp;" "&amp;'Cbr elemendid'!H498&amp;REPT(" ",13-LEN('Cbr elemendid'!H498))&amp;" "&amp;'Cbr elemendid'!I498&amp;REPT(" ",3-LEN('Cbr elemendid'!I498))&amp;" "&amp;'Cbr elemendid'!J498&amp;REPT(" ",6-LEN('Cbr elemendid'!J498)),IF(LEFT(A504,4)="QSO:","END-OF-LOG:",""))</f>
      </c>
    </row>
    <row r="507" ht="13.5">
      <c r="A507" s="5">
        <f>IF(LEN('ES Open logi'!E503)&gt;1,"QSO: "&amp;'Cbr elemendid'!A499&amp;REPT(" ",5-LEN('Cbr elemendid'!A499))&amp;" "&amp;'Cbr elemendid'!B499&amp;" "&amp;'Cbr elemendid'!C499&amp;" "&amp;'Cbr elemendid'!D499&amp;" "&amp;'Cbr elemendid'!E499&amp;REPT(" ",13-LEN('Cbr elemendid'!E499))&amp;" "&amp;'Cbr elemendid'!F499&amp;REPT(" ",3-LEN('Cbr elemendid'!F499))&amp;" "&amp;'Cbr elemendid'!G499&amp;REPT(" ",6-LEN('Cbr elemendid'!G499))&amp;" "&amp;'Cbr elemendid'!H499&amp;REPT(" ",13-LEN('Cbr elemendid'!H499))&amp;" "&amp;'Cbr elemendid'!I499&amp;REPT(" ",3-LEN('Cbr elemendid'!I499))&amp;" "&amp;'Cbr elemendid'!J499&amp;REPT(" ",6-LEN('Cbr elemendid'!J499)),IF(LEFT(A505,4)="QSO:","END-OF-LOG:",""))</f>
      </c>
    </row>
    <row r="508" ht="13.5">
      <c r="A508" s="5">
        <f>IF(LEN('ES Open logi'!E504)&gt;1,"QSO: "&amp;'Cbr elemendid'!A500&amp;REPT(" ",5-LEN('Cbr elemendid'!A500))&amp;" "&amp;'Cbr elemendid'!B500&amp;" "&amp;'Cbr elemendid'!C500&amp;" "&amp;'Cbr elemendid'!D500&amp;" "&amp;'Cbr elemendid'!E500&amp;REPT(" ",13-LEN('Cbr elemendid'!E500))&amp;" "&amp;'Cbr elemendid'!F500&amp;REPT(" ",3-LEN('Cbr elemendid'!F500))&amp;" "&amp;'Cbr elemendid'!G500&amp;REPT(" ",6-LEN('Cbr elemendid'!G500))&amp;" "&amp;'Cbr elemendid'!H500&amp;REPT(" ",13-LEN('Cbr elemendid'!H500))&amp;" "&amp;'Cbr elemendid'!I500&amp;REPT(" ",3-LEN('Cbr elemendid'!I500))&amp;" "&amp;'Cbr elemendid'!J500&amp;REPT(" ",6-LEN('Cbr elemendid'!J500)),IF(LEFT(A506,4)="QSO:","END-OF-LOG:",""))</f>
      </c>
    </row>
    <row r="509" ht="13.5">
      <c r="A509" s="5">
        <f>IF(LEN('ES Open logi'!E505)&gt;1,"QSO: "&amp;'Cbr elemendid'!A501&amp;REPT(" ",5-LEN('Cbr elemendid'!A501))&amp;" "&amp;'Cbr elemendid'!B501&amp;" "&amp;'Cbr elemendid'!C501&amp;" "&amp;'Cbr elemendid'!D501&amp;" "&amp;'Cbr elemendid'!E501&amp;REPT(" ",13-LEN('Cbr elemendid'!E501))&amp;" "&amp;'Cbr elemendid'!F501&amp;REPT(" ",3-LEN('Cbr elemendid'!F501))&amp;" "&amp;'Cbr elemendid'!G501&amp;REPT(" ",6-LEN('Cbr elemendid'!G501))&amp;" "&amp;'Cbr elemendid'!H501&amp;REPT(" ",13-LEN('Cbr elemendid'!H501))&amp;" "&amp;'Cbr elemendid'!I501&amp;REPT(" ",3-LEN('Cbr elemendid'!I501))&amp;" "&amp;'Cbr elemendid'!J501&amp;REPT(" ",6-LEN('Cbr elemendid'!J501)),IF(LEFT(A507,4)="QSO:","END-OF-LOG:",""))</f>
      </c>
    </row>
    <row r="510" ht="13.5">
      <c r="A510" s="5">
        <f>IF(LEN('ES Open logi'!E506)&gt;1,"QSO: "&amp;'Cbr elemendid'!A502&amp;REPT(" ",5-LEN('Cbr elemendid'!A502))&amp;" "&amp;'Cbr elemendid'!B502&amp;" "&amp;'Cbr elemendid'!C502&amp;" "&amp;'Cbr elemendid'!D502&amp;" "&amp;'Cbr elemendid'!E502&amp;REPT(" ",13-LEN('Cbr elemendid'!E502))&amp;" "&amp;'Cbr elemendid'!F502&amp;REPT(" ",3-LEN('Cbr elemendid'!F502))&amp;" "&amp;'Cbr elemendid'!G502&amp;REPT(" ",6-LEN('Cbr elemendid'!G502))&amp;" "&amp;'Cbr elemendid'!H502&amp;REPT(" ",13-LEN('Cbr elemendid'!H502))&amp;" "&amp;'Cbr elemendid'!I502&amp;REPT(" ",3-LEN('Cbr elemendid'!I502))&amp;" "&amp;'Cbr elemendid'!J502&amp;REPT(" ",6-LEN('Cbr elemendid'!J502)),IF(LEFT(A508,4)="QSO:","END-OF-LOG:",""))</f>
      </c>
    </row>
    <row r="511" ht="13.5">
      <c r="A511" s="5">
        <f>IF(LEN('ES Open logi'!E507)&gt;1,"QSO: "&amp;'Cbr elemendid'!A503&amp;REPT(" ",5-LEN('Cbr elemendid'!A503))&amp;" "&amp;'Cbr elemendid'!B503&amp;" "&amp;'Cbr elemendid'!C503&amp;" "&amp;'Cbr elemendid'!D503&amp;" "&amp;'Cbr elemendid'!E503&amp;REPT(" ",13-LEN('Cbr elemendid'!E503))&amp;" "&amp;'Cbr elemendid'!F503&amp;REPT(" ",3-LEN('Cbr elemendid'!F503))&amp;" "&amp;'Cbr elemendid'!G503&amp;REPT(" ",6-LEN('Cbr elemendid'!G503))&amp;" "&amp;'Cbr elemendid'!H503&amp;REPT(" ",13-LEN('Cbr elemendid'!H503))&amp;" "&amp;'Cbr elemendid'!I503&amp;REPT(" ",3-LEN('Cbr elemendid'!I503))&amp;" "&amp;'Cbr elemendid'!J503&amp;REPT(" ",6-LEN('Cbr elemendid'!J503)),IF(LEFT(A509,4)="QSO:","END-OF-LOG:",""))</f>
      </c>
    </row>
    <row r="512" ht="13.5">
      <c r="A512" s="5">
        <f>IF(LEN('ES Open logi'!E508)&gt;1,"QSO: "&amp;'Cbr elemendid'!A504&amp;REPT(" ",5-LEN('Cbr elemendid'!A504))&amp;" "&amp;'Cbr elemendid'!B504&amp;" "&amp;'Cbr elemendid'!C504&amp;" "&amp;'Cbr elemendid'!D504&amp;" "&amp;'Cbr elemendid'!E504&amp;REPT(" ",13-LEN('Cbr elemendid'!E504))&amp;" "&amp;'Cbr elemendid'!F504&amp;REPT(" ",3-LEN('Cbr elemendid'!F504))&amp;" "&amp;'Cbr elemendid'!G504&amp;REPT(" ",6-LEN('Cbr elemendid'!G504))&amp;" "&amp;'Cbr elemendid'!H504&amp;REPT(" ",13-LEN('Cbr elemendid'!H504))&amp;" "&amp;'Cbr elemendid'!I504&amp;REPT(" ",3-LEN('Cbr elemendid'!I504))&amp;" "&amp;'Cbr elemendid'!J504&amp;REPT(" ",6-LEN('Cbr elemendid'!J504)),IF(LEFT(A510,4)="QSO:","END-OF-LOG:",""))</f>
      </c>
    </row>
    <row r="513" ht="13.5">
      <c r="A513" s="5">
        <f>IF(LEN('ES Open logi'!E509)&gt;1,"QSO: "&amp;'Cbr elemendid'!A505&amp;REPT(" ",5-LEN('Cbr elemendid'!A505))&amp;" "&amp;'Cbr elemendid'!B505&amp;" "&amp;'Cbr elemendid'!C505&amp;" "&amp;'Cbr elemendid'!D505&amp;" "&amp;'Cbr elemendid'!E505&amp;REPT(" ",13-LEN('Cbr elemendid'!E505))&amp;" "&amp;'Cbr elemendid'!F505&amp;REPT(" ",3-LEN('Cbr elemendid'!F505))&amp;" "&amp;'Cbr elemendid'!G505&amp;REPT(" ",6-LEN('Cbr elemendid'!G505))&amp;" "&amp;'Cbr elemendid'!H505&amp;REPT(" ",13-LEN('Cbr elemendid'!H505))&amp;" "&amp;'Cbr elemendid'!I505&amp;REPT(" ",3-LEN('Cbr elemendid'!I505))&amp;" "&amp;'Cbr elemendid'!J505&amp;REPT(" ",6-LEN('Cbr elemendid'!J505)),IF(LEFT(A511,4)="QSO:","END-OF-LOG:",""))</f>
      </c>
    </row>
    <row r="514" ht="13.5">
      <c r="A514" s="5">
        <f>IF(LEN('ES Open logi'!E510)&gt;1,"QSO: "&amp;'Cbr elemendid'!A506&amp;REPT(" ",5-LEN('Cbr elemendid'!A506))&amp;" "&amp;'Cbr elemendid'!B506&amp;" "&amp;'Cbr elemendid'!C506&amp;" "&amp;'Cbr elemendid'!D506&amp;" "&amp;'Cbr elemendid'!E506&amp;REPT(" ",13-LEN('Cbr elemendid'!E506))&amp;" "&amp;'Cbr elemendid'!F506&amp;REPT(" ",3-LEN('Cbr elemendid'!F506))&amp;" "&amp;'Cbr elemendid'!G506&amp;REPT(" ",6-LEN('Cbr elemendid'!G506))&amp;" "&amp;'Cbr elemendid'!H506&amp;REPT(" ",13-LEN('Cbr elemendid'!H506))&amp;" "&amp;'Cbr elemendid'!I506&amp;REPT(" ",3-LEN('Cbr elemendid'!I506))&amp;" "&amp;'Cbr elemendid'!J506&amp;REPT(" ",6-LEN('Cbr elemendid'!J506)),IF(LEFT(A512,4)="QSO:","END-OF-LOG:",""))</f>
      </c>
    </row>
    <row r="515" ht="13.5">
      <c r="A515" s="5">
        <f>IF(LEN('ES Open logi'!E511)&gt;1,"QSO: "&amp;'Cbr elemendid'!A507&amp;REPT(" ",5-LEN('Cbr elemendid'!A507))&amp;" "&amp;'Cbr elemendid'!B507&amp;" "&amp;'Cbr elemendid'!C507&amp;" "&amp;'Cbr elemendid'!D507&amp;" "&amp;'Cbr elemendid'!E507&amp;REPT(" ",13-LEN('Cbr elemendid'!E507))&amp;" "&amp;'Cbr elemendid'!F507&amp;REPT(" ",3-LEN('Cbr elemendid'!F507))&amp;" "&amp;'Cbr elemendid'!G507&amp;REPT(" ",6-LEN('Cbr elemendid'!G507))&amp;" "&amp;'Cbr elemendid'!H507&amp;REPT(" ",13-LEN('Cbr elemendid'!H507))&amp;" "&amp;'Cbr elemendid'!I507&amp;REPT(" ",3-LEN('Cbr elemendid'!I507))&amp;" "&amp;'Cbr elemendid'!J507&amp;REPT(" ",6-LEN('Cbr elemendid'!J507)),IF(LEFT(A513,4)="QSO:","END-OF-LOG:",""))</f>
      </c>
    </row>
    <row r="516" ht="13.5">
      <c r="A516" s="5">
        <f>IF(LEN('ES Open logi'!E512)&gt;1,"QSO: "&amp;'Cbr elemendid'!A508&amp;REPT(" ",5-LEN('Cbr elemendid'!A508))&amp;" "&amp;'Cbr elemendid'!B508&amp;" "&amp;'Cbr elemendid'!C508&amp;" "&amp;'Cbr elemendid'!D508&amp;" "&amp;'Cbr elemendid'!E508&amp;REPT(" ",13-LEN('Cbr elemendid'!E508))&amp;" "&amp;'Cbr elemendid'!F508&amp;REPT(" ",3-LEN('Cbr elemendid'!F508))&amp;" "&amp;'Cbr elemendid'!G508&amp;REPT(" ",6-LEN('Cbr elemendid'!G508))&amp;" "&amp;'Cbr elemendid'!H508&amp;REPT(" ",13-LEN('Cbr elemendid'!H508))&amp;" "&amp;'Cbr elemendid'!I508&amp;REPT(" ",3-LEN('Cbr elemendid'!I508))&amp;" "&amp;'Cbr elemendid'!J508&amp;REPT(" ",6-LEN('Cbr elemendid'!J508)),IF(LEFT(A514,4)="QSO:","END-OF-LOG:",""))</f>
      </c>
    </row>
    <row r="517" ht="13.5">
      <c r="A517" s="5">
        <f>IF(LEN('ES Open logi'!E513)&gt;1,"QSO: "&amp;'Cbr elemendid'!A509&amp;REPT(" ",5-LEN('Cbr elemendid'!A509))&amp;" "&amp;'Cbr elemendid'!B509&amp;" "&amp;'Cbr elemendid'!C509&amp;" "&amp;'Cbr elemendid'!D509&amp;" "&amp;'Cbr elemendid'!E509&amp;REPT(" ",13-LEN('Cbr elemendid'!E509))&amp;" "&amp;'Cbr elemendid'!F509&amp;REPT(" ",3-LEN('Cbr elemendid'!F509))&amp;" "&amp;'Cbr elemendid'!G509&amp;REPT(" ",6-LEN('Cbr elemendid'!G509))&amp;" "&amp;'Cbr elemendid'!H509&amp;REPT(" ",13-LEN('Cbr elemendid'!H509))&amp;" "&amp;'Cbr elemendid'!I509&amp;REPT(" ",3-LEN('Cbr elemendid'!I509))&amp;" "&amp;'Cbr elemendid'!J509&amp;REPT(" ",6-LEN('Cbr elemendid'!J509)),IF(LEFT(A515,4)="QSO:","END-OF-LOG:",""))</f>
      </c>
    </row>
    <row r="518" ht="13.5">
      <c r="A518" s="5">
        <f>IF(LEN('ES Open logi'!E514)&gt;1,"QSO: "&amp;'Cbr elemendid'!A510&amp;REPT(" ",5-LEN('Cbr elemendid'!A510))&amp;" "&amp;'Cbr elemendid'!B510&amp;" "&amp;'Cbr elemendid'!C510&amp;" "&amp;'Cbr elemendid'!D510&amp;" "&amp;'Cbr elemendid'!E510&amp;REPT(" ",13-LEN('Cbr elemendid'!E510))&amp;" "&amp;'Cbr elemendid'!F510&amp;REPT(" ",3-LEN('Cbr elemendid'!F510))&amp;" "&amp;'Cbr elemendid'!G510&amp;REPT(" ",6-LEN('Cbr elemendid'!G510))&amp;" "&amp;'Cbr elemendid'!H510&amp;REPT(" ",13-LEN('Cbr elemendid'!H510))&amp;" "&amp;'Cbr elemendid'!I510&amp;REPT(" ",3-LEN('Cbr elemendid'!I510))&amp;" "&amp;'Cbr elemendid'!J510&amp;REPT(" ",6-LEN('Cbr elemendid'!J510)),IF(LEFT(A516,4)="QSO:","END-OF-LOG:",""))</f>
      </c>
    </row>
    <row r="519" ht="13.5">
      <c r="A519" s="5">
        <f>IF(LEN('ES Open logi'!E515)&gt;1,"QSO: "&amp;'Cbr elemendid'!A511&amp;REPT(" ",5-LEN('Cbr elemendid'!A511))&amp;" "&amp;'Cbr elemendid'!B511&amp;" "&amp;'Cbr elemendid'!C511&amp;" "&amp;'Cbr elemendid'!D511&amp;" "&amp;'Cbr elemendid'!E511&amp;REPT(" ",13-LEN('Cbr elemendid'!E511))&amp;" "&amp;'Cbr elemendid'!F511&amp;REPT(" ",3-LEN('Cbr elemendid'!F511))&amp;" "&amp;'Cbr elemendid'!G511&amp;REPT(" ",6-LEN('Cbr elemendid'!G511))&amp;" "&amp;'Cbr elemendid'!H511&amp;REPT(" ",13-LEN('Cbr elemendid'!H511))&amp;" "&amp;'Cbr elemendid'!I511&amp;REPT(" ",3-LEN('Cbr elemendid'!I511))&amp;" "&amp;'Cbr elemendid'!J511&amp;REPT(" ",6-LEN('Cbr elemendid'!J511)),IF(LEFT(A517,4)="QSO:","END-OF-LOG:",""))</f>
      </c>
    </row>
    <row r="520" ht="13.5">
      <c r="A520" s="5">
        <f>IF(LEN('ES Open logi'!E516)&gt;1,"QSO: "&amp;'Cbr elemendid'!A512&amp;REPT(" ",5-LEN('Cbr elemendid'!A512))&amp;" "&amp;'Cbr elemendid'!B512&amp;" "&amp;'Cbr elemendid'!C512&amp;" "&amp;'Cbr elemendid'!D512&amp;" "&amp;'Cbr elemendid'!E512&amp;REPT(" ",13-LEN('Cbr elemendid'!E512))&amp;" "&amp;'Cbr elemendid'!F512&amp;REPT(" ",3-LEN('Cbr elemendid'!F512))&amp;" "&amp;'Cbr elemendid'!G512&amp;REPT(" ",6-LEN('Cbr elemendid'!G512))&amp;" "&amp;'Cbr elemendid'!H512&amp;REPT(" ",13-LEN('Cbr elemendid'!H512))&amp;" "&amp;'Cbr elemendid'!I512&amp;REPT(" ",3-LEN('Cbr elemendid'!I512))&amp;" "&amp;'Cbr elemendid'!J512&amp;REPT(" ",6-LEN('Cbr elemendid'!J512)),IF(LEFT(A518,4)="QSO:","END-OF-LOG:",""))</f>
      </c>
    </row>
    <row r="521" ht="13.5">
      <c r="A521" s="5">
        <f>IF(LEN('ES Open logi'!E517)&gt;1,"QSO: "&amp;'Cbr elemendid'!A513&amp;REPT(" ",5-LEN('Cbr elemendid'!A513))&amp;" "&amp;'Cbr elemendid'!B513&amp;" "&amp;'Cbr elemendid'!C513&amp;" "&amp;'Cbr elemendid'!D513&amp;" "&amp;'Cbr elemendid'!E513&amp;REPT(" ",13-LEN('Cbr elemendid'!E513))&amp;" "&amp;'Cbr elemendid'!F513&amp;REPT(" ",3-LEN('Cbr elemendid'!F513))&amp;" "&amp;'Cbr elemendid'!G513&amp;REPT(" ",6-LEN('Cbr elemendid'!G513))&amp;" "&amp;'Cbr elemendid'!H513&amp;REPT(" ",13-LEN('Cbr elemendid'!H513))&amp;" "&amp;'Cbr elemendid'!I513&amp;REPT(" ",3-LEN('Cbr elemendid'!I513))&amp;" "&amp;'Cbr elemendid'!J513&amp;REPT(" ",6-LEN('Cbr elemendid'!J513)),IF(LEFT(A519,4)="QSO:","END-OF-LOG:",""))</f>
      </c>
    </row>
    <row r="522" ht="13.5">
      <c r="A522" s="5">
        <f>IF(LEN('ES Open logi'!E518)&gt;1,"QSO: "&amp;'Cbr elemendid'!A514&amp;REPT(" ",5-LEN('Cbr elemendid'!A514))&amp;" "&amp;'Cbr elemendid'!B514&amp;" "&amp;'Cbr elemendid'!C514&amp;" "&amp;'Cbr elemendid'!D514&amp;" "&amp;'Cbr elemendid'!E514&amp;REPT(" ",13-LEN('Cbr elemendid'!E514))&amp;" "&amp;'Cbr elemendid'!F514&amp;REPT(" ",3-LEN('Cbr elemendid'!F514))&amp;" "&amp;'Cbr elemendid'!G514&amp;REPT(" ",6-LEN('Cbr elemendid'!G514))&amp;" "&amp;'Cbr elemendid'!H514&amp;REPT(" ",13-LEN('Cbr elemendid'!H514))&amp;" "&amp;'Cbr elemendid'!I514&amp;REPT(" ",3-LEN('Cbr elemendid'!I514))&amp;" "&amp;'Cbr elemendid'!J514&amp;REPT(" ",6-LEN('Cbr elemendid'!J514)),IF(LEFT(A520,4)="QSO:","END-OF-LOG:",""))</f>
      </c>
    </row>
    <row r="523" ht="13.5">
      <c r="A523" s="5">
        <f>IF(LEN('ES Open logi'!E519)&gt;1,"QSO: "&amp;'Cbr elemendid'!A515&amp;REPT(" ",5-LEN('Cbr elemendid'!A515))&amp;" "&amp;'Cbr elemendid'!B515&amp;" "&amp;'Cbr elemendid'!C515&amp;" "&amp;'Cbr elemendid'!D515&amp;" "&amp;'Cbr elemendid'!E515&amp;REPT(" ",13-LEN('Cbr elemendid'!E515))&amp;" "&amp;'Cbr elemendid'!F515&amp;REPT(" ",3-LEN('Cbr elemendid'!F515))&amp;" "&amp;'Cbr elemendid'!G515&amp;REPT(" ",6-LEN('Cbr elemendid'!G515))&amp;" "&amp;'Cbr elemendid'!H515&amp;REPT(" ",13-LEN('Cbr elemendid'!H515))&amp;" "&amp;'Cbr elemendid'!I515&amp;REPT(" ",3-LEN('Cbr elemendid'!I515))&amp;" "&amp;'Cbr elemendid'!J515&amp;REPT(" ",6-LEN('Cbr elemendid'!J515)),IF(LEFT(A521,4)="QSO:","END-OF-LOG:",""))</f>
      </c>
    </row>
    <row r="524" ht="13.5">
      <c r="A524" s="5">
        <f>IF(LEN('ES Open logi'!E520)&gt;1,"QSO: "&amp;'Cbr elemendid'!A516&amp;REPT(" ",5-LEN('Cbr elemendid'!A516))&amp;" "&amp;'Cbr elemendid'!B516&amp;" "&amp;'Cbr elemendid'!C516&amp;" "&amp;'Cbr elemendid'!D516&amp;" "&amp;'Cbr elemendid'!E516&amp;REPT(" ",13-LEN('Cbr elemendid'!E516))&amp;" "&amp;'Cbr elemendid'!F516&amp;REPT(" ",3-LEN('Cbr elemendid'!F516))&amp;" "&amp;'Cbr elemendid'!G516&amp;REPT(" ",6-LEN('Cbr elemendid'!G516))&amp;" "&amp;'Cbr elemendid'!H516&amp;REPT(" ",13-LEN('Cbr elemendid'!H516))&amp;" "&amp;'Cbr elemendid'!I516&amp;REPT(" ",3-LEN('Cbr elemendid'!I516))&amp;" "&amp;'Cbr elemendid'!J516&amp;REPT(" ",6-LEN('Cbr elemendid'!J516)),IF(LEFT(A522,4)="QSO:","END-OF-LOG:",""))</f>
      </c>
    </row>
    <row r="525" ht="13.5">
      <c r="A525" s="5">
        <f>IF(LEN('ES Open logi'!E521)&gt;1,"QSO: "&amp;'Cbr elemendid'!A517&amp;REPT(" ",5-LEN('Cbr elemendid'!A517))&amp;" "&amp;'Cbr elemendid'!B517&amp;" "&amp;'Cbr elemendid'!C517&amp;" "&amp;'Cbr elemendid'!D517&amp;" "&amp;'Cbr elemendid'!E517&amp;REPT(" ",13-LEN('Cbr elemendid'!E517))&amp;" "&amp;'Cbr elemendid'!F517&amp;REPT(" ",3-LEN('Cbr elemendid'!F517))&amp;" "&amp;'Cbr elemendid'!G517&amp;REPT(" ",6-LEN('Cbr elemendid'!G517))&amp;" "&amp;'Cbr elemendid'!H517&amp;REPT(" ",13-LEN('Cbr elemendid'!H517))&amp;" "&amp;'Cbr elemendid'!I517&amp;REPT(" ",3-LEN('Cbr elemendid'!I517))&amp;" "&amp;'Cbr elemendid'!J517&amp;REPT(" ",6-LEN('Cbr elemendid'!J517)),IF(LEFT(A523,4)="QSO:","END-OF-LOG:",""))</f>
      </c>
    </row>
    <row r="526" ht="13.5">
      <c r="A526" s="5">
        <f>IF(LEN('ES Open logi'!E522)&gt;1,"QSO: "&amp;'Cbr elemendid'!A518&amp;REPT(" ",5-LEN('Cbr elemendid'!A518))&amp;" "&amp;'Cbr elemendid'!B518&amp;" "&amp;'Cbr elemendid'!C518&amp;" "&amp;'Cbr elemendid'!D518&amp;" "&amp;'Cbr elemendid'!E518&amp;REPT(" ",13-LEN('Cbr elemendid'!E518))&amp;" "&amp;'Cbr elemendid'!F518&amp;REPT(" ",3-LEN('Cbr elemendid'!F518))&amp;" "&amp;'Cbr elemendid'!G518&amp;REPT(" ",6-LEN('Cbr elemendid'!G518))&amp;" "&amp;'Cbr elemendid'!H518&amp;REPT(" ",13-LEN('Cbr elemendid'!H518))&amp;" "&amp;'Cbr elemendid'!I518&amp;REPT(" ",3-LEN('Cbr elemendid'!I518))&amp;" "&amp;'Cbr elemendid'!J518&amp;REPT(" ",6-LEN('Cbr elemendid'!J518)),IF(LEFT(A524,4)="QSO:","END-OF-LOG:",""))</f>
      </c>
    </row>
    <row r="527" ht="13.5">
      <c r="A527" s="5">
        <f>IF(LEN('ES Open logi'!E523)&gt;1,"QSO: "&amp;'Cbr elemendid'!A519&amp;REPT(" ",5-LEN('Cbr elemendid'!A519))&amp;" "&amp;'Cbr elemendid'!B519&amp;" "&amp;'Cbr elemendid'!C519&amp;" "&amp;'Cbr elemendid'!D519&amp;" "&amp;'Cbr elemendid'!E519&amp;REPT(" ",13-LEN('Cbr elemendid'!E519))&amp;" "&amp;'Cbr elemendid'!F519&amp;REPT(" ",3-LEN('Cbr elemendid'!F519))&amp;" "&amp;'Cbr elemendid'!G519&amp;REPT(" ",6-LEN('Cbr elemendid'!G519))&amp;" "&amp;'Cbr elemendid'!H519&amp;REPT(" ",13-LEN('Cbr elemendid'!H519))&amp;" "&amp;'Cbr elemendid'!I519&amp;REPT(" ",3-LEN('Cbr elemendid'!I519))&amp;" "&amp;'Cbr elemendid'!J519&amp;REPT(" ",6-LEN('Cbr elemendid'!J519)),IF(LEFT(A525,4)="QSO:","END-OF-LOG:",""))</f>
      </c>
    </row>
    <row r="528" ht="13.5">
      <c r="A528" s="5">
        <f>IF(LEN('ES Open logi'!E524)&gt;1,"QSO: "&amp;'Cbr elemendid'!A520&amp;REPT(" ",5-LEN('Cbr elemendid'!A520))&amp;" "&amp;'Cbr elemendid'!B520&amp;" "&amp;'Cbr elemendid'!C520&amp;" "&amp;'Cbr elemendid'!D520&amp;" "&amp;'Cbr elemendid'!E520&amp;REPT(" ",13-LEN('Cbr elemendid'!E520))&amp;" "&amp;'Cbr elemendid'!F520&amp;REPT(" ",3-LEN('Cbr elemendid'!F520))&amp;" "&amp;'Cbr elemendid'!G520&amp;REPT(" ",6-LEN('Cbr elemendid'!G520))&amp;" "&amp;'Cbr elemendid'!H520&amp;REPT(" ",13-LEN('Cbr elemendid'!H520))&amp;" "&amp;'Cbr elemendid'!I520&amp;REPT(" ",3-LEN('Cbr elemendid'!I520))&amp;" "&amp;'Cbr elemendid'!J520&amp;REPT(" ",6-LEN('Cbr elemendid'!J520)),IF(LEFT(A526,4)="QSO:","END-OF-LOG:",""))</f>
      </c>
    </row>
    <row r="529" ht="13.5">
      <c r="A529" s="5">
        <f>IF(LEN('ES Open logi'!E525)&gt;1,"QSO: "&amp;'Cbr elemendid'!A521&amp;REPT(" ",5-LEN('Cbr elemendid'!A521))&amp;" "&amp;'Cbr elemendid'!B521&amp;" "&amp;'Cbr elemendid'!C521&amp;" "&amp;'Cbr elemendid'!D521&amp;" "&amp;'Cbr elemendid'!E521&amp;REPT(" ",13-LEN('Cbr elemendid'!E521))&amp;" "&amp;'Cbr elemendid'!F521&amp;REPT(" ",3-LEN('Cbr elemendid'!F521))&amp;" "&amp;'Cbr elemendid'!G521&amp;REPT(" ",6-LEN('Cbr elemendid'!G521))&amp;" "&amp;'Cbr elemendid'!H521&amp;REPT(" ",13-LEN('Cbr elemendid'!H521))&amp;" "&amp;'Cbr elemendid'!I521&amp;REPT(" ",3-LEN('Cbr elemendid'!I521))&amp;" "&amp;'Cbr elemendid'!J521&amp;REPT(" ",6-LEN('Cbr elemendid'!J521)),IF(LEFT(A527,4)="QSO:","END-OF-LOG:",""))</f>
      </c>
    </row>
    <row r="530" ht="13.5">
      <c r="A530" s="5">
        <f>IF(LEN('ES Open logi'!E526)&gt;1,"QSO: "&amp;'Cbr elemendid'!A522&amp;REPT(" ",5-LEN('Cbr elemendid'!A522))&amp;" "&amp;'Cbr elemendid'!B522&amp;" "&amp;'Cbr elemendid'!C522&amp;" "&amp;'Cbr elemendid'!D522&amp;" "&amp;'Cbr elemendid'!E522&amp;REPT(" ",13-LEN('Cbr elemendid'!E522))&amp;" "&amp;'Cbr elemendid'!F522&amp;REPT(" ",3-LEN('Cbr elemendid'!F522))&amp;" "&amp;'Cbr elemendid'!G522&amp;REPT(" ",6-LEN('Cbr elemendid'!G522))&amp;" "&amp;'Cbr elemendid'!H522&amp;REPT(" ",13-LEN('Cbr elemendid'!H522))&amp;" "&amp;'Cbr elemendid'!I522&amp;REPT(" ",3-LEN('Cbr elemendid'!I522))&amp;" "&amp;'Cbr elemendid'!J522&amp;REPT(" ",6-LEN('Cbr elemendid'!J522)),IF(LEFT(A528,4)="QSO:","END-OF-LOG:",""))</f>
      </c>
    </row>
    <row r="531" ht="13.5">
      <c r="A531" s="5">
        <f>IF(LEN('ES Open logi'!E527)&gt;1,"QSO: "&amp;'Cbr elemendid'!A523&amp;REPT(" ",5-LEN('Cbr elemendid'!A523))&amp;" "&amp;'Cbr elemendid'!B523&amp;" "&amp;'Cbr elemendid'!C523&amp;" "&amp;'Cbr elemendid'!D523&amp;" "&amp;'Cbr elemendid'!E523&amp;REPT(" ",13-LEN('Cbr elemendid'!E523))&amp;" "&amp;'Cbr elemendid'!F523&amp;REPT(" ",3-LEN('Cbr elemendid'!F523))&amp;" "&amp;'Cbr elemendid'!G523&amp;REPT(" ",6-LEN('Cbr elemendid'!G523))&amp;" "&amp;'Cbr elemendid'!H523&amp;REPT(" ",13-LEN('Cbr elemendid'!H523))&amp;" "&amp;'Cbr elemendid'!I523&amp;REPT(" ",3-LEN('Cbr elemendid'!I523))&amp;" "&amp;'Cbr elemendid'!J523&amp;REPT(" ",6-LEN('Cbr elemendid'!J523)),IF(LEFT(A529,4)="QSO:","END-OF-LOG:",""))</f>
      </c>
    </row>
    <row r="532" ht="13.5">
      <c r="A532" s="5">
        <f>IF(LEN('ES Open logi'!E528)&gt;1,"QSO: "&amp;'Cbr elemendid'!A524&amp;REPT(" ",5-LEN('Cbr elemendid'!A524))&amp;" "&amp;'Cbr elemendid'!B524&amp;" "&amp;'Cbr elemendid'!C524&amp;" "&amp;'Cbr elemendid'!D524&amp;" "&amp;'Cbr elemendid'!E524&amp;REPT(" ",13-LEN('Cbr elemendid'!E524))&amp;" "&amp;'Cbr elemendid'!F524&amp;REPT(" ",3-LEN('Cbr elemendid'!F524))&amp;" "&amp;'Cbr elemendid'!G524&amp;REPT(" ",6-LEN('Cbr elemendid'!G524))&amp;" "&amp;'Cbr elemendid'!H524&amp;REPT(" ",13-LEN('Cbr elemendid'!H524))&amp;" "&amp;'Cbr elemendid'!I524&amp;REPT(" ",3-LEN('Cbr elemendid'!I524))&amp;" "&amp;'Cbr elemendid'!J524&amp;REPT(" ",6-LEN('Cbr elemendid'!J524)),IF(LEFT(A530,4)="QSO:","END-OF-LOG:",""))</f>
      </c>
    </row>
    <row r="533" ht="13.5">
      <c r="A533" s="5">
        <f>IF(LEN('ES Open logi'!E529)&gt;1,"QSO: "&amp;'Cbr elemendid'!A525&amp;REPT(" ",5-LEN('Cbr elemendid'!A525))&amp;" "&amp;'Cbr elemendid'!B525&amp;" "&amp;'Cbr elemendid'!C525&amp;" "&amp;'Cbr elemendid'!D525&amp;" "&amp;'Cbr elemendid'!E525&amp;REPT(" ",13-LEN('Cbr elemendid'!E525))&amp;" "&amp;'Cbr elemendid'!F525&amp;REPT(" ",3-LEN('Cbr elemendid'!F525))&amp;" "&amp;'Cbr elemendid'!G525&amp;REPT(" ",6-LEN('Cbr elemendid'!G525))&amp;" "&amp;'Cbr elemendid'!H525&amp;REPT(" ",13-LEN('Cbr elemendid'!H525))&amp;" "&amp;'Cbr elemendid'!I525&amp;REPT(" ",3-LEN('Cbr elemendid'!I525))&amp;" "&amp;'Cbr elemendid'!J525&amp;REPT(" ",6-LEN('Cbr elemendid'!J525)),IF(LEFT(A531,4)="QSO:","END-OF-LOG:",""))</f>
      </c>
    </row>
    <row r="534" ht="13.5">
      <c r="A534" s="5">
        <f>IF(LEN('ES Open logi'!E530)&gt;1,"QSO: "&amp;'Cbr elemendid'!A526&amp;REPT(" ",5-LEN('Cbr elemendid'!A526))&amp;" "&amp;'Cbr elemendid'!B526&amp;" "&amp;'Cbr elemendid'!C526&amp;" "&amp;'Cbr elemendid'!D526&amp;" "&amp;'Cbr elemendid'!E526&amp;REPT(" ",13-LEN('Cbr elemendid'!E526))&amp;" "&amp;'Cbr elemendid'!F526&amp;REPT(" ",3-LEN('Cbr elemendid'!F526))&amp;" "&amp;'Cbr elemendid'!G526&amp;REPT(" ",6-LEN('Cbr elemendid'!G526))&amp;" "&amp;'Cbr elemendid'!H526&amp;REPT(" ",13-LEN('Cbr elemendid'!H526))&amp;" "&amp;'Cbr elemendid'!I526&amp;REPT(" ",3-LEN('Cbr elemendid'!I526))&amp;" "&amp;'Cbr elemendid'!J526&amp;REPT(" ",6-LEN('Cbr elemendid'!J526)),IF(LEFT(A532,4)="QSO:","END-OF-LOG:",""))</f>
      </c>
    </row>
    <row r="535" ht="13.5">
      <c r="A535" s="5">
        <f>IF(LEN('ES Open logi'!E531)&gt;1,"QSO: "&amp;'Cbr elemendid'!A527&amp;REPT(" ",5-LEN('Cbr elemendid'!A527))&amp;" "&amp;'Cbr elemendid'!B527&amp;" "&amp;'Cbr elemendid'!C527&amp;" "&amp;'Cbr elemendid'!D527&amp;" "&amp;'Cbr elemendid'!E527&amp;REPT(" ",13-LEN('Cbr elemendid'!E527))&amp;" "&amp;'Cbr elemendid'!F527&amp;REPT(" ",3-LEN('Cbr elemendid'!F527))&amp;" "&amp;'Cbr elemendid'!G527&amp;REPT(" ",6-LEN('Cbr elemendid'!G527))&amp;" "&amp;'Cbr elemendid'!H527&amp;REPT(" ",13-LEN('Cbr elemendid'!H527))&amp;" "&amp;'Cbr elemendid'!I527&amp;REPT(" ",3-LEN('Cbr elemendid'!I527))&amp;" "&amp;'Cbr elemendid'!J527&amp;REPT(" ",6-LEN('Cbr elemendid'!J527)),IF(LEFT(A533,4)="QSO:","END-OF-LOG:",""))</f>
      </c>
    </row>
    <row r="536" ht="13.5">
      <c r="A536" s="5">
        <f>IF(LEN('ES Open logi'!E532)&gt;1,"QSO: "&amp;'Cbr elemendid'!A528&amp;REPT(" ",5-LEN('Cbr elemendid'!A528))&amp;" "&amp;'Cbr elemendid'!B528&amp;" "&amp;'Cbr elemendid'!C528&amp;" "&amp;'Cbr elemendid'!D528&amp;" "&amp;'Cbr elemendid'!E528&amp;REPT(" ",13-LEN('Cbr elemendid'!E528))&amp;" "&amp;'Cbr elemendid'!F528&amp;REPT(" ",3-LEN('Cbr elemendid'!F528))&amp;" "&amp;'Cbr elemendid'!G528&amp;REPT(" ",6-LEN('Cbr elemendid'!G528))&amp;" "&amp;'Cbr elemendid'!H528&amp;REPT(" ",13-LEN('Cbr elemendid'!H528))&amp;" "&amp;'Cbr elemendid'!I528&amp;REPT(" ",3-LEN('Cbr elemendid'!I528))&amp;" "&amp;'Cbr elemendid'!J528&amp;REPT(" ",6-LEN('Cbr elemendid'!J528)),IF(LEFT(A534,4)="QSO:","END-OF-LOG:",""))</f>
      </c>
    </row>
    <row r="537" ht="13.5">
      <c r="A537" s="5">
        <f>IF(LEN('ES Open logi'!E533)&gt;1,"QSO: "&amp;'Cbr elemendid'!A529&amp;REPT(" ",5-LEN('Cbr elemendid'!A529))&amp;" "&amp;'Cbr elemendid'!B529&amp;" "&amp;'Cbr elemendid'!C529&amp;" "&amp;'Cbr elemendid'!D529&amp;" "&amp;'Cbr elemendid'!E529&amp;REPT(" ",13-LEN('Cbr elemendid'!E529))&amp;" "&amp;'Cbr elemendid'!F529&amp;REPT(" ",3-LEN('Cbr elemendid'!F529))&amp;" "&amp;'Cbr elemendid'!G529&amp;REPT(" ",6-LEN('Cbr elemendid'!G529))&amp;" "&amp;'Cbr elemendid'!H529&amp;REPT(" ",13-LEN('Cbr elemendid'!H529))&amp;" "&amp;'Cbr elemendid'!I529&amp;REPT(" ",3-LEN('Cbr elemendid'!I529))&amp;" "&amp;'Cbr elemendid'!J529&amp;REPT(" ",6-LEN('Cbr elemendid'!J529)),IF(LEFT(A535,4)="QSO:","END-OF-LOG:",""))</f>
      </c>
    </row>
    <row r="538" ht="13.5">
      <c r="A538" s="5">
        <f>IF(LEN('ES Open logi'!E534)&gt;1,"QSO: "&amp;'Cbr elemendid'!A530&amp;REPT(" ",5-LEN('Cbr elemendid'!A530))&amp;" "&amp;'Cbr elemendid'!B530&amp;" "&amp;'Cbr elemendid'!C530&amp;" "&amp;'Cbr elemendid'!D530&amp;" "&amp;'Cbr elemendid'!E530&amp;REPT(" ",13-LEN('Cbr elemendid'!E530))&amp;" "&amp;'Cbr elemendid'!F530&amp;REPT(" ",3-LEN('Cbr elemendid'!F530))&amp;" "&amp;'Cbr elemendid'!G530&amp;REPT(" ",6-LEN('Cbr elemendid'!G530))&amp;" "&amp;'Cbr elemendid'!H530&amp;REPT(" ",13-LEN('Cbr elemendid'!H530))&amp;" "&amp;'Cbr elemendid'!I530&amp;REPT(" ",3-LEN('Cbr elemendid'!I530))&amp;" "&amp;'Cbr elemendid'!J530&amp;REPT(" ",6-LEN('Cbr elemendid'!J530)),IF(LEFT(A536,4)="QSO:","END-OF-LOG:",""))</f>
      </c>
    </row>
    <row r="539" ht="13.5">
      <c r="A539" s="5">
        <f>IF(LEN('ES Open logi'!E535)&gt;1,"QSO: "&amp;'Cbr elemendid'!A531&amp;REPT(" ",5-LEN('Cbr elemendid'!A531))&amp;" "&amp;'Cbr elemendid'!B531&amp;" "&amp;'Cbr elemendid'!C531&amp;" "&amp;'Cbr elemendid'!D531&amp;" "&amp;'Cbr elemendid'!E531&amp;REPT(" ",13-LEN('Cbr elemendid'!E531))&amp;" "&amp;'Cbr elemendid'!F531&amp;REPT(" ",3-LEN('Cbr elemendid'!F531))&amp;" "&amp;'Cbr elemendid'!G531&amp;REPT(" ",6-LEN('Cbr elemendid'!G531))&amp;" "&amp;'Cbr elemendid'!H531&amp;REPT(" ",13-LEN('Cbr elemendid'!H531))&amp;" "&amp;'Cbr elemendid'!I531&amp;REPT(" ",3-LEN('Cbr elemendid'!I531))&amp;" "&amp;'Cbr elemendid'!J531&amp;REPT(" ",6-LEN('Cbr elemendid'!J531)),IF(LEFT(A537,4)="QSO:","END-OF-LOG:",""))</f>
      </c>
    </row>
    <row r="540" ht="13.5">
      <c r="A540" s="5">
        <f>IF(LEN('ES Open logi'!E536)&gt;1,"QSO: "&amp;'Cbr elemendid'!A532&amp;REPT(" ",5-LEN('Cbr elemendid'!A532))&amp;" "&amp;'Cbr elemendid'!B532&amp;" "&amp;'Cbr elemendid'!C532&amp;" "&amp;'Cbr elemendid'!D532&amp;" "&amp;'Cbr elemendid'!E532&amp;REPT(" ",13-LEN('Cbr elemendid'!E532))&amp;" "&amp;'Cbr elemendid'!F532&amp;REPT(" ",3-LEN('Cbr elemendid'!F532))&amp;" "&amp;'Cbr elemendid'!G532&amp;REPT(" ",6-LEN('Cbr elemendid'!G532))&amp;" "&amp;'Cbr elemendid'!H532&amp;REPT(" ",13-LEN('Cbr elemendid'!H532))&amp;" "&amp;'Cbr elemendid'!I532&amp;REPT(" ",3-LEN('Cbr elemendid'!I532))&amp;" "&amp;'Cbr elemendid'!J532&amp;REPT(" ",6-LEN('Cbr elemendid'!J532)),IF(LEFT(A538,4)="QSO:","END-OF-LOG:",""))</f>
      </c>
    </row>
    <row r="541" ht="13.5">
      <c r="A541" s="5">
        <f>IF(LEN('ES Open logi'!E537)&gt;1,"QSO: "&amp;'Cbr elemendid'!A533&amp;REPT(" ",5-LEN('Cbr elemendid'!A533))&amp;" "&amp;'Cbr elemendid'!B533&amp;" "&amp;'Cbr elemendid'!C533&amp;" "&amp;'Cbr elemendid'!D533&amp;" "&amp;'Cbr elemendid'!E533&amp;REPT(" ",13-LEN('Cbr elemendid'!E533))&amp;" "&amp;'Cbr elemendid'!F533&amp;REPT(" ",3-LEN('Cbr elemendid'!F533))&amp;" "&amp;'Cbr elemendid'!G533&amp;REPT(" ",6-LEN('Cbr elemendid'!G533))&amp;" "&amp;'Cbr elemendid'!H533&amp;REPT(" ",13-LEN('Cbr elemendid'!H533))&amp;" "&amp;'Cbr elemendid'!I533&amp;REPT(" ",3-LEN('Cbr elemendid'!I533))&amp;" "&amp;'Cbr elemendid'!J533&amp;REPT(" ",6-LEN('Cbr elemendid'!J533)),IF(LEFT(A539,4)="QSO:","END-OF-LOG:",""))</f>
      </c>
    </row>
    <row r="542" ht="13.5">
      <c r="A542" s="5">
        <f>IF(LEN('ES Open logi'!E538)&gt;1,"QSO: "&amp;'Cbr elemendid'!A534&amp;REPT(" ",5-LEN('Cbr elemendid'!A534))&amp;" "&amp;'Cbr elemendid'!B534&amp;" "&amp;'Cbr elemendid'!C534&amp;" "&amp;'Cbr elemendid'!D534&amp;" "&amp;'Cbr elemendid'!E534&amp;REPT(" ",13-LEN('Cbr elemendid'!E534))&amp;" "&amp;'Cbr elemendid'!F534&amp;REPT(" ",3-LEN('Cbr elemendid'!F534))&amp;" "&amp;'Cbr elemendid'!G534&amp;REPT(" ",6-LEN('Cbr elemendid'!G534))&amp;" "&amp;'Cbr elemendid'!H534&amp;REPT(" ",13-LEN('Cbr elemendid'!H534))&amp;" "&amp;'Cbr elemendid'!I534&amp;REPT(" ",3-LEN('Cbr elemendid'!I534))&amp;" "&amp;'Cbr elemendid'!J534&amp;REPT(" ",6-LEN('Cbr elemendid'!J534)),IF(LEFT(A540,4)="QSO:","END-OF-LOG:",""))</f>
      </c>
    </row>
    <row r="543" ht="13.5">
      <c r="A543" s="5">
        <f>IF(LEN('ES Open logi'!E539)&gt;1,"QSO: "&amp;'Cbr elemendid'!A535&amp;REPT(" ",5-LEN('Cbr elemendid'!A535))&amp;" "&amp;'Cbr elemendid'!B535&amp;" "&amp;'Cbr elemendid'!C535&amp;" "&amp;'Cbr elemendid'!D535&amp;" "&amp;'Cbr elemendid'!E535&amp;REPT(" ",13-LEN('Cbr elemendid'!E535))&amp;" "&amp;'Cbr elemendid'!F535&amp;REPT(" ",3-LEN('Cbr elemendid'!F535))&amp;" "&amp;'Cbr elemendid'!G535&amp;REPT(" ",6-LEN('Cbr elemendid'!G535))&amp;" "&amp;'Cbr elemendid'!H535&amp;REPT(" ",13-LEN('Cbr elemendid'!H535))&amp;" "&amp;'Cbr elemendid'!I535&amp;REPT(" ",3-LEN('Cbr elemendid'!I535))&amp;" "&amp;'Cbr elemendid'!J535&amp;REPT(" ",6-LEN('Cbr elemendid'!J535)),IF(LEFT(A541,4)="QSO:","END-OF-LOG:",""))</f>
      </c>
    </row>
    <row r="544" ht="13.5">
      <c r="A544" s="5">
        <f>IF(LEN('ES Open logi'!E540)&gt;1,"QSO: "&amp;'Cbr elemendid'!A536&amp;REPT(" ",5-LEN('Cbr elemendid'!A536))&amp;" "&amp;'Cbr elemendid'!B536&amp;" "&amp;'Cbr elemendid'!C536&amp;" "&amp;'Cbr elemendid'!D536&amp;" "&amp;'Cbr elemendid'!E536&amp;REPT(" ",13-LEN('Cbr elemendid'!E536))&amp;" "&amp;'Cbr elemendid'!F536&amp;REPT(" ",3-LEN('Cbr elemendid'!F536))&amp;" "&amp;'Cbr elemendid'!G536&amp;REPT(" ",6-LEN('Cbr elemendid'!G536))&amp;" "&amp;'Cbr elemendid'!H536&amp;REPT(" ",13-LEN('Cbr elemendid'!H536))&amp;" "&amp;'Cbr elemendid'!I536&amp;REPT(" ",3-LEN('Cbr elemendid'!I536))&amp;" "&amp;'Cbr elemendid'!J536&amp;REPT(" ",6-LEN('Cbr elemendid'!J536)),IF(LEFT(A542,4)="QSO:","END-OF-LOG:",""))</f>
      </c>
    </row>
    <row r="545" ht="13.5">
      <c r="A545" s="5">
        <f>IF(LEN('ES Open logi'!E541)&gt;1,"QSO: "&amp;'Cbr elemendid'!A537&amp;REPT(" ",5-LEN('Cbr elemendid'!A537))&amp;" "&amp;'Cbr elemendid'!B537&amp;" "&amp;'Cbr elemendid'!C537&amp;" "&amp;'Cbr elemendid'!D537&amp;" "&amp;'Cbr elemendid'!E537&amp;REPT(" ",13-LEN('Cbr elemendid'!E537))&amp;" "&amp;'Cbr elemendid'!F537&amp;REPT(" ",3-LEN('Cbr elemendid'!F537))&amp;" "&amp;'Cbr elemendid'!G537&amp;REPT(" ",6-LEN('Cbr elemendid'!G537))&amp;" "&amp;'Cbr elemendid'!H537&amp;REPT(" ",13-LEN('Cbr elemendid'!H537))&amp;" "&amp;'Cbr elemendid'!I537&amp;REPT(" ",3-LEN('Cbr elemendid'!I537))&amp;" "&amp;'Cbr elemendid'!J537&amp;REPT(" ",6-LEN('Cbr elemendid'!J537)),IF(LEFT(A543,4)="QSO:","END-OF-LOG:",""))</f>
      </c>
    </row>
    <row r="546" ht="13.5">
      <c r="A546" s="5">
        <f>IF(LEN('ES Open logi'!E542)&gt;1,"QSO: "&amp;'Cbr elemendid'!A538&amp;REPT(" ",5-LEN('Cbr elemendid'!A538))&amp;" "&amp;'Cbr elemendid'!B538&amp;" "&amp;'Cbr elemendid'!C538&amp;" "&amp;'Cbr elemendid'!D538&amp;" "&amp;'Cbr elemendid'!E538&amp;REPT(" ",13-LEN('Cbr elemendid'!E538))&amp;" "&amp;'Cbr elemendid'!F538&amp;REPT(" ",3-LEN('Cbr elemendid'!F538))&amp;" "&amp;'Cbr elemendid'!G538&amp;REPT(" ",6-LEN('Cbr elemendid'!G538))&amp;" "&amp;'Cbr elemendid'!H538&amp;REPT(" ",13-LEN('Cbr elemendid'!H538))&amp;" "&amp;'Cbr elemendid'!I538&amp;REPT(" ",3-LEN('Cbr elemendid'!I538))&amp;" "&amp;'Cbr elemendid'!J538&amp;REPT(" ",6-LEN('Cbr elemendid'!J538)),IF(LEFT(A544,4)="QSO:","END-OF-LOG:",""))</f>
      </c>
    </row>
    <row r="547" ht="13.5">
      <c r="A547" s="5">
        <f>IF(LEN('ES Open logi'!E543)&gt;1,"QSO: "&amp;'Cbr elemendid'!A539&amp;REPT(" ",5-LEN('Cbr elemendid'!A539))&amp;" "&amp;'Cbr elemendid'!B539&amp;" "&amp;'Cbr elemendid'!C539&amp;" "&amp;'Cbr elemendid'!D539&amp;" "&amp;'Cbr elemendid'!E539&amp;REPT(" ",13-LEN('Cbr elemendid'!E539))&amp;" "&amp;'Cbr elemendid'!F539&amp;REPT(" ",3-LEN('Cbr elemendid'!F539))&amp;" "&amp;'Cbr elemendid'!G539&amp;REPT(" ",6-LEN('Cbr elemendid'!G539))&amp;" "&amp;'Cbr elemendid'!H539&amp;REPT(" ",13-LEN('Cbr elemendid'!H539))&amp;" "&amp;'Cbr elemendid'!I539&amp;REPT(" ",3-LEN('Cbr elemendid'!I539))&amp;" "&amp;'Cbr elemendid'!J539&amp;REPT(" ",6-LEN('Cbr elemendid'!J539)),IF(LEFT(A545,4)="QSO:","END-OF-LOG:",""))</f>
      </c>
    </row>
    <row r="548" ht="13.5">
      <c r="A548" s="5">
        <f>IF(LEN('ES Open logi'!E544)&gt;1,"QSO: "&amp;'Cbr elemendid'!A540&amp;REPT(" ",5-LEN('Cbr elemendid'!A540))&amp;" "&amp;'Cbr elemendid'!B540&amp;" "&amp;'Cbr elemendid'!C540&amp;" "&amp;'Cbr elemendid'!D540&amp;" "&amp;'Cbr elemendid'!E540&amp;REPT(" ",13-LEN('Cbr elemendid'!E540))&amp;" "&amp;'Cbr elemendid'!F540&amp;REPT(" ",3-LEN('Cbr elemendid'!F540))&amp;" "&amp;'Cbr elemendid'!G540&amp;REPT(" ",6-LEN('Cbr elemendid'!G540))&amp;" "&amp;'Cbr elemendid'!H540&amp;REPT(" ",13-LEN('Cbr elemendid'!H540))&amp;" "&amp;'Cbr elemendid'!I540&amp;REPT(" ",3-LEN('Cbr elemendid'!I540))&amp;" "&amp;'Cbr elemendid'!J540&amp;REPT(" ",6-LEN('Cbr elemendid'!J540)),IF(LEFT(A546,4)="QSO:","END-OF-LOG:",""))</f>
      </c>
    </row>
    <row r="549" ht="13.5">
      <c r="A549" s="5">
        <f>IF(LEN('ES Open logi'!E545)&gt;1,"QSO: "&amp;'Cbr elemendid'!A541&amp;REPT(" ",5-LEN('Cbr elemendid'!A541))&amp;" "&amp;'Cbr elemendid'!B541&amp;" "&amp;'Cbr elemendid'!C541&amp;" "&amp;'Cbr elemendid'!D541&amp;" "&amp;'Cbr elemendid'!E541&amp;REPT(" ",13-LEN('Cbr elemendid'!E541))&amp;" "&amp;'Cbr elemendid'!F541&amp;REPT(" ",3-LEN('Cbr elemendid'!F541))&amp;" "&amp;'Cbr elemendid'!G541&amp;REPT(" ",6-LEN('Cbr elemendid'!G541))&amp;" "&amp;'Cbr elemendid'!H541&amp;REPT(" ",13-LEN('Cbr elemendid'!H541))&amp;" "&amp;'Cbr elemendid'!I541&amp;REPT(" ",3-LEN('Cbr elemendid'!I541))&amp;" "&amp;'Cbr elemendid'!J541&amp;REPT(" ",6-LEN('Cbr elemendid'!J541)),IF(LEFT(A547,4)="QSO:","END-OF-LOG:",""))</f>
      </c>
    </row>
    <row r="550" ht="13.5">
      <c r="A550" s="5">
        <f>IF(LEN('ES Open logi'!E546)&gt;1,"QSO: "&amp;'Cbr elemendid'!A542&amp;REPT(" ",5-LEN('Cbr elemendid'!A542))&amp;" "&amp;'Cbr elemendid'!B542&amp;" "&amp;'Cbr elemendid'!C542&amp;" "&amp;'Cbr elemendid'!D542&amp;" "&amp;'Cbr elemendid'!E542&amp;REPT(" ",13-LEN('Cbr elemendid'!E542))&amp;" "&amp;'Cbr elemendid'!F542&amp;REPT(" ",3-LEN('Cbr elemendid'!F542))&amp;" "&amp;'Cbr elemendid'!G542&amp;REPT(" ",6-LEN('Cbr elemendid'!G542))&amp;" "&amp;'Cbr elemendid'!H542&amp;REPT(" ",13-LEN('Cbr elemendid'!H542))&amp;" "&amp;'Cbr elemendid'!I542&amp;REPT(" ",3-LEN('Cbr elemendid'!I542))&amp;" "&amp;'Cbr elemendid'!J542&amp;REPT(" ",6-LEN('Cbr elemendid'!J542)),IF(LEFT(A548,4)="QSO:","END-OF-LOG:",""))</f>
      </c>
    </row>
    <row r="551" ht="13.5">
      <c r="A551" s="5">
        <f>IF(LEN('ES Open logi'!E547)&gt;1,"QSO: "&amp;'Cbr elemendid'!A543&amp;REPT(" ",5-LEN('Cbr elemendid'!A543))&amp;" "&amp;'Cbr elemendid'!B543&amp;" "&amp;'Cbr elemendid'!C543&amp;" "&amp;'Cbr elemendid'!D543&amp;" "&amp;'Cbr elemendid'!E543&amp;REPT(" ",13-LEN('Cbr elemendid'!E543))&amp;" "&amp;'Cbr elemendid'!F543&amp;REPT(" ",3-LEN('Cbr elemendid'!F543))&amp;" "&amp;'Cbr elemendid'!G543&amp;REPT(" ",6-LEN('Cbr elemendid'!G543))&amp;" "&amp;'Cbr elemendid'!H543&amp;REPT(" ",13-LEN('Cbr elemendid'!H543))&amp;" "&amp;'Cbr elemendid'!I543&amp;REPT(" ",3-LEN('Cbr elemendid'!I543))&amp;" "&amp;'Cbr elemendid'!J543&amp;REPT(" ",6-LEN('Cbr elemendid'!J543)),IF(LEFT(A549,4)="QSO:","END-OF-LOG:",""))</f>
      </c>
    </row>
    <row r="552" ht="13.5">
      <c r="A552" s="5">
        <f>IF(LEN('ES Open logi'!E548)&gt;1,"QSO: "&amp;'Cbr elemendid'!A544&amp;REPT(" ",5-LEN('Cbr elemendid'!A544))&amp;" "&amp;'Cbr elemendid'!B544&amp;" "&amp;'Cbr elemendid'!C544&amp;" "&amp;'Cbr elemendid'!D544&amp;" "&amp;'Cbr elemendid'!E544&amp;REPT(" ",13-LEN('Cbr elemendid'!E544))&amp;" "&amp;'Cbr elemendid'!F544&amp;REPT(" ",3-LEN('Cbr elemendid'!F544))&amp;" "&amp;'Cbr elemendid'!G544&amp;REPT(" ",6-LEN('Cbr elemendid'!G544))&amp;" "&amp;'Cbr elemendid'!H544&amp;REPT(" ",13-LEN('Cbr elemendid'!H544))&amp;" "&amp;'Cbr elemendid'!I544&amp;REPT(" ",3-LEN('Cbr elemendid'!I544))&amp;" "&amp;'Cbr elemendid'!J544&amp;REPT(" ",6-LEN('Cbr elemendid'!J544)),IF(LEFT(A550,4)="QSO:","END-OF-LOG:",""))</f>
      </c>
    </row>
    <row r="553" ht="13.5">
      <c r="A553" s="5">
        <f>IF(LEN('ES Open logi'!E549)&gt;1,"QSO: "&amp;'Cbr elemendid'!A545&amp;REPT(" ",5-LEN('Cbr elemendid'!A545))&amp;" "&amp;'Cbr elemendid'!B545&amp;" "&amp;'Cbr elemendid'!C545&amp;" "&amp;'Cbr elemendid'!D545&amp;" "&amp;'Cbr elemendid'!E545&amp;REPT(" ",13-LEN('Cbr elemendid'!E545))&amp;" "&amp;'Cbr elemendid'!F545&amp;REPT(" ",3-LEN('Cbr elemendid'!F545))&amp;" "&amp;'Cbr elemendid'!G545&amp;REPT(" ",6-LEN('Cbr elemendid'!G545))&amp;" "&amp;'Cbr elemendid'!H545&amp;REPT(" ",13-LEN('Cbr elemendid'!H545))&amp;" "&amp;'Cbr elemendid'!I545&amp;REPT(" ",3-LEN('Cbr elemendid'!I545))&amp;" "&amp;'Cbr elemendid'!J545&amp;REPT(" ",6-LEN('Cbr elemendid'!J545)),IF(LEFT(A551,4)="QSO:","END-OF-LOG:",""))</f>
      </c>
    </row>
    <row r="554" ht="13.5">
      <c r="A554" s="5">
        <f>IF(LEN('ES Open logi'!E550)&gt;1,"QSO: "&amp;'Cbr elemendid'!A546&amp;REPT(" ",5-LEN('Cbr elemendid'!A546))&amp;" "&amp;'Cbr elemendid'!B546&amp;" "&amp;'Cbr elemendid'!C546&amp;" "&amp;'Cbr elemendid'!D546&amp;" "&amp;'Cbr elemendid'!E546&amp;REPT(" ",13-LEN('Cbr elemendid'!E546))&amp;" "&amp;'Cbr elemendid'!F546&amp;REPT(" ",3-LEN('Cbr elemendid'!F546))&amp;" "&amp;'Cbr elemendid'!G546&amp;REPT(" ",6-LEN('Cbr elemendid'!G546))&amp;" "&amp;'Cbr elemendid'!H546&amp;REPT(" ",13-LEN('Cbr elemendid'!H546))&amp;" "&amp;'Cbr elemendid'!I546&amp;REPT(" ",3-LEN('Cbr elemendid'!I546))&amp;" "&amp;'Cbr elemendid'!J546&amp;REPT(" ",6-LEN('Cbr elemendid'!J546)),IF(LEFT(A552,4)="QSO:","END-OF-LOG:",""))</f>
      </c>
    </row>
    <row r="555" ht="13.5">
      <c r="A555" s="5">
        <f>IF(LEN('ES Open logi'!E551)&gt;1,"QSO: "&amp;'Cbr elemendid'!A547&amp;REPT(" ",5-LEN('Cbr elemendid'!A547))&amp;" "&amp;'Cbr elemendid'!B547&amp;" "&amp;'Cbr elemendid'!C547&amp;" "&amp;'Cbr elemendid'!D547&amp;" "&amp;'Cbr elemendid'!E547&amp;REPT(" ",13-LEN('Cbr elemendid'!E547))&amp;" "&amp;'Cbr elemendid'!F547&amp;REPT(" ",3-LEN('Cbr elemendid'!F547))&amp;" "&amp;'Cbr elemendid'!G547&amp;REPT(" ",6-LEN('Cbr elemendid'!G547))&amp;" "&amp;'Cbr elemendid'!H547&amp;REPT(" ",13-LEN('Cbr elemendid'!H547))&amp;" "&amp;'Cbr elemendid'!I547&amp;REPT(" ",3-LEN('Cbr elemendid'!I547))&amp;" "&amp;'Cbr elemendid'!J547&amp;REPT(" ",6-LEN('Cbr elemendid'!J547)),IF(LEFT(A553,4)="QSO:","END-OF-LOG:",""))</f>
      </c>
    </row>
    <row r="556" ht="13.5">
      <c r="A556" s="5">
        <f>IF(LEN('ES Open logi'!E552)&gt;1,"QSO: "&amp;'Cbr elemendid'!A548&amp;REPT(" ",5-LEN('Cbr elemendid'!A548))&amp;" "&amp;'Cbr elemendid'!B548&amp;" "&amp;'Cbr elemendid'!C548&amp;" "&amp;'Cbr elemendid'!D548&amp;" "&amp;'Cbr elemendid'!E548&amp;REPT(" ",13-LEN('Cbr elemendid'!E548))&amp;" "&amp;'Cbr elemendid'!F548&amp;REPT(" ",3-LEN('Cbr elemendid'!F548))&amp;" "&amp;'Cbr elemendid'!G548&amp;REPT(" ",6-LEN('Cbr elemendid'!G548))&amp;" "&amp;'Cbr elemendid'!H548&amp;REPT(" ",13-LEN('Cbr elemendid'!H548))&amp;" "&amp;'Cbr elemendid'!I548&amp;REPT(" ",3-LEN('Cbr elemendid'!I548))&amp;" "&amp;'Cbr elemendid'!J548&amp;REPT(" ",6-LEN('Cbr elemendid'!J548)),IF(LEFT(A554,4)="QSO:","END-OF-LOG:",""))</f>
      </c>
    </row>
    <row r="557" ht="13.5">
      <c r="A557" s="5">
        <f>IF(LEN('ES Open logi'!E553)&gt;1,"QSO: "&amp;'Cbr elemendid'!A549&amp;REPT(" ",5-LEN('Cbr elemendid'!A549))&amp;" "&amp;'Cbr elemendid'!B549&amp;" "&amp;'Cbr elemendid'!C549&amp;" "&amp;'Cbr elemendid'!D549&amp;" "&amp;'Cbr elemendid'!E549&amp;REPT(" ",13-LEN('Cbr elemendid'!E549))&amp;" "&amp;'Cbr elemendid'!F549&amp;REPT(" ",3-LEN('Cbr elemendid'!F549))&amp;" "&amp;'Cbr elemendid'!G549&amp;REPT(" ",6-LEN('Cbr elemendid'!G549))&amp;" "&amp;'Cbr elemendid'!H549&amp;REPT(" ",13-LEN('Cbr elemendid'!H549))&amp;" "&amp;'Cbr elemendid'!I549&amp;REPT(" ",3-LEN('Cbr elemendid'!I549))&amp;" "&amp;'Cbr elemendid'!J549&amp;REPT(" ",6-LEN('Cbr elemendid'!J549)),IF(LEFT(A555,4)="QSO:","END-OF-LOG:",""))</f>
      </c>
    </row>
    <row r="558" ht="13.5">
      <c r="A558" s="5">
        <f>IF(LEN('ES Open logi'!E554)&gt;1,"QSO: "&amp;'Cbr elemendid'!A550&amp;REPT(" ",5-LEN('Cbr elemendid'!A550))&amp;" "&amp;'Cbr elemendid'!B550&amp;" "&amp;'Cbr elemendid'!C550&amp;" "&amp;'Cbr elemendid'!D550&amp;" "&amp;'Cbr elemendid'!E550&amp;REPT(" ",13-LEN('Cbr elemendid'!E550))&amp;" "&amp;'Cbr elemendid'!F550&amp;REPT(" ",3-LEN('Cbr elemendid'!F550))&amp;" "&amp;'Cbr elemendid'!G550&amp;REPT(" ",6-LEN('Cbr elemendid'!G550))&amp;" "&amp;'Cbr elemendid'!H550&amp;REPT(" ",13-LEN('Cbr elemendid'!H550))&amp;" "&amp;'Cbr elemendid'!I550&amp;REPT(" ",3-LEN('Cbr elemendid'!I550))&amp;" "&amp;'Cbr elemendid'!J550&amp;REPT(" ",6-LEN('Cbr elemendid'!J550)),IF(LEFT(A556,4)="QSO:","END-OF-LOG:",""))</f>
      </c>
    </row>
    <row r="559" ht="13.5">
      <c r="A559" s="5">
        <f>IF(LEN('ES Open logi'!E555)&gt;1,"QSO: "&amp;'Cbr elemendid'!A551&amp;REPT(" ",5-LEN('Cbr elemendid'!A551))&amp;" "&amp;'Cbr elemendid'!B551&amp;" "&amp;'Cbr elemendid'!C551&amp;" "&amp;'Cbr elemendid'!D551&amp;" "&amp;'Cbr elemendid'!E551&amp;REPT(" ",13-LEN('Cbr elemendid'!E551))&amp;" "&amp;'Cbr elemendid'!F551&amp;REPT(" ",3-LEN('Cbr elemendid'!F551))&amp;" "&amp;'Cbr elemendid'!G551&amp;REPT(" ",6-LEN('Cbr elemendid'!G551))&amp;" "&amp;'Cbr elemendid'!H551&amp;REPT(" ",13-LEN('Cbr elemendid'!H551))&amp;" "&amp;'Cbr elemendid'!I551&amp;REPT(" ",3-LEN('Cbr elemendid'!I551))&amp;" "&amp;'Cbr elemendid'!J551&amp;REPT(" ",6-LEN('Cbr elemendid'!J551)),IF(LEFT(A557,4)="QSO:","END-OF-LOG:",""))</f>
      </c>
    </row>
    <row r="560" ht="13.5">
      <c r="A560" s="5">
        <f>IF(LEN('ES Open logi'!E556)&gt;1,"QSO: "&amp;'Cbr elemendid'!A552&amp;REPT(" ",5-LEN('Cbr elemendid'!A552))&amp;" "&amp;'Cbr elemendid'!B552&amp;" "&amp;'Cbr elemendid'!C552&amp;" "&amp;'Cbr elemendid'!D552&amp;" "&amp;'Cbr elemendid'!E552&amp;REPT(" ",13-LEN('Cbr elemendid'!E552))&amp;" "&amp;'Cbr elemendid'!F552&amp;REPT(" ",3-LEN('Cbr elemendid'!F552))&amp;" "&amp;'Cbr elemendid'!G552&amp;REPT(" ",6-LEN('Cbr elemendid'!G552))&amp;" "&amp;'Cbr elemendid'!H552&amp;REPT(" ",13-LEN('Cbr elemendid'!H552))&amp;" "&amp;'Cbr elemendid'!I552&amp;REPT(" ",3-LEN('Cbr elemendid'!I552))&amp;" "&amp;'Cbr elemendid'!J552&amp;REPT(" ",6-LEN('Cbr elemendid'!J552)),IF(LEFT(A558,4)="QSO:","END-OF-LOG:",""))</f>
      </c>
    </row>
    <row r="561" ht="13.5">
      <c r="A561" s="5">
        <f>IF(LEN('ES Open logi'!E557)&gt;1,"QSO: "&amp;'Cbr elemendid'!A553&amp;REPT(" ",5-LEN('Cbr elemendid'!A553))&amp;" "&amp;'Cbr elemendid'!B553&amp;" "&amp;'Cbr elemendid'!C553&amp;" "&amp;'Cbr elemendid'!D553&amp;" "&amp;'Cbr elemendid'!E553&amp;REPT(" ",13-LEN('Cbr elemendid'!E553))&amp;" "&amp;'Cbr elemendid'!F553&amp;REPT(" ",3-LEN('Cbr elemendid'!F553))&amp;" "&amp;'Cbr elemendid'!G553&amp;REPT(" ",6-LEN('Cbr elemendid'!G553))&amp;" "&amp;'Cbr elemendid'!H553&amp;REPT(" ",13-LEN('Cbr elemendid'!H553))&amp;" "&amp;'Cbr elemendid'!I553&amp;REPT(" ",3-LEN('Cbr elemendid'!I553))&amp;" "&amp;'Cbr elemendid'!J553&amp;REPT(" ",6-LEN('Cbr elemendid'!J553)),IF(LEFT(A559,4)="QSO:","END-OF-LOG:",""))</f>
      </c>
    </row>
    <row r="562" ht="13.5">
      <c r="A562" s="5">
        <f>IF(LEN('ES Open logi'!E558)&gt;1,"QSO: "&amp;'Cbr elemendid'!A554&amp;REPT(" ",5-LEN('Cbr elemendid'!A554))&amp;" "&amp;'Cbr elemendid'!B554&amp;" "&amp;'Cbr elemendid'!C554&amp;" "&amp;'Cbr elemendid'!D554&amp;" "&amp;'Cbr elemendid'!E554&amp;REPT(" ",13-LEN('Cbr elemendid'!E554))&amp;" "&amp;'Cbr elemendid'!F554&amp;REPT(" ",3-LEN('Cbr elemendid'!F554))&amp;" "&amp;'Cbr elemendid'!G554&amp;REPT(" ",6-LEN('Cbr elemendid'!G554))&amp;" "&amp;'Cbr elemendid'!H554&amp;REPT(" ",13-LEN('Cbr elemendid'!H554))&amp;" "&amp;'Cbr elemendid'!I554&amp;REPT(" ",3-LEN('Cbr elemendid'!I554))&amp;" "&amp;'Cbr elemendid'!J554&amp;REPT(" ",6-LEN('Cbr elemendid'!J554)),IF(LEFT(A560,4)="QSO:","END-OF-LOG:",""))</f>
      </c>
    </row>
    <row r="563" ht="13.5">
      <c r="A563" s="5">
        <f>IF(LEN('ES Open logi'!E559)&gt;1,"QSO: "&amp;'Cbr elemendid'!A555&amp;REPT(" ",5-LEN('Cbr elemendid'!A555))&amp;" "&amp;'Cbr elemendid'!B555&amp;" "&amp;'Cbr elemendid'!C555&amp;" "&amp;'Cbr elemendid'!D555&amp;" "&amp;'Cbr elemendid'!E555&amp;REPT(" ",13-LEN('Cbr elemendid'!E555))&amp;" "&amp;'Cbr elemendid'!F555&amp;REPT(" ",3-LEN('Cbr elemendid'!F555))&amp;" "&amp;'Cbr elemendid'!G555&amp;REPT(" ",6-LEN('Cbr elemendid'!G555))&amp;" "&amp;'Cbr elemendid'!H555&amp;REPT(" ",13-LEN('Cbr elemendid'!H555))&amp;" "&amp;'Cbr elemendid'!I555&amp;REPT(" ",3-LEN('Cbr elemendid'!I555))&amp;" "&amp;'Cbr elemendid'!J555&amp;REPT(" ",6-LEN('Cbr elemendid'!J555)),IF(LEFT(A561,4)="QSO:","END-OF-LOG:",""))</f>
      </c>
    </row>
    <row r="564" ht="13.5">
      <c r="A564" s="5">
        <f>IF(LEN('ES Open logi'!E560)&gt;1,"QSO: "&amp;'Cbr elemendid'!A556&amp;REPT(" ",5-LEN('Cbr elemendid'!A556))&amp;" "&amp;'Cbr elemendid'!B556&amp;" "&amp;'Cbr elemendid'!C556&amp;" "&amp;'Cbr elemendid'!D556&amp;" "&amp;'Cbr elemendid'!E556&amp;REPT(" ",13-LEN('Cbr elemendid'!E556))&amp;" "&amp;'Cbr elemendid'!F556&amp;REPT(" ",3-LEN('Cbr elemendid'!F556))&amp;" "&amp;'Cbr elemendid'!G556&amp;REPT(" ",6-LEN('Cbr elemendid'!G556))&amp;" "&amp;'Cbr elemendid'!H556&amp;REPT(" ",13-LEN('Cbr elemendid'!H556))&amp;" "&amp;'Cbr elemendid'!I556&amp;REPT(" ",3-LEN('Cbr elemendid'!I556))&amp;" "&amp;'Cbr elemendid'!J556&amp;REPT(" ",6-LEN('Cbr elemendid'!J556)),IF(LEFT(A562,4)="QSO:","END-OF-LOG:",""))</f>
      </c>
    </row>
    <row r="565" ht="13.5">
      <c r="A565" s="5">
        <f>IF(LEN('ES Open logi'!E561)&gt;1,"QSO: "&amp;'Cbr elemendid'!A557&amp;REPT(" ",5-LEN('Cbr elemendid'!A557))&amp;" "&amp;'Cbr elemendid'!B557&amp;" "&amp;'Cbr elemendid'!C557&amp;" "&amp;'Cbr elemendid'!D557&amp;" "&amp;'Cbr elemendid'!E557&amp;REPT(" ",13-LEN('Cbr elemendid'!E557))&amp;" "&amp;'Cbr elemendid'!F557&amp;REPT(" ",3-LEN('Cbr elemendid'!F557))&amp;" "&amp;'Cbr elemendid'!G557&amp;REPT(" ",6-LEN('Cbr elemendid'!G557))&amp;" "&amp;'Cbr elemendid'!H557&amp;REPT(" ",13-LEN('Cbr elemendid'!H557))&amp;" "&amp;'Cbr elemendid'!I557&amp;REPT(" ",3-LEN('Cbr elemendid'!I557))&amp;" "&amp;'Cbr elemendid'!J557&amp;REPT(" ",6-LEN('Cbr elemendid'!J557)),IF(LEFT(A563,4)="QSO:","END-OF-LOG:",""))</f>
      </c>
    </row>
    <row r="566" ht="13.5">
      <c r="A566" s="5">
        <f>IF(LEN('ES Open logi'!E562)&gt;1,"QSO: "&amp;'Cbr elemendid'!A558&amp;REPT(" ",5-LEN('Cbr elemendid'!A558))&amp;" "&amp;'Cbr elemendid'!B558&amp;" "&amp;'Cbr elemendid'!C558&amp;" "&amp;'Cbr elemendid'!D558&amp;" "&amp;'Cbr elemendid'!E558&amp;REPT(" ",13-LEN('Cbr elemendid'!E558))&amp;" "&amp;'Cbr elemendid'!F558&amp;REPT(" ",3-LEN('Cbr elemendid'!F558))&amp;" "&amp;'Cbr elemendid'!G558&amp;REPT(" ",6-LEN('Cbr elemendid'!G558))&amp;" "&amp;'Cbr elemendid'!H558&amp;REPT(" ",13-LEN('Cbr elemendid'!H558))&amp;" "&amp;'Cbr elemendid'!I558&amp;REPT(" ",3-LEN('Cbr elemendid'!I558))&amp;" "&amp;'Cbr elemendid'!J558&amp;REPT(" ",6-LEN('Cbr elemendid'!J558)),IF(LEFT(A564,4)="QSO:","END-OF-LOG:",""))</f>
      </c>
    </row>
    <row r="567" ht="13.5">
      <c r="A567" s="5">
        <f>IF(LEN('ES Open logi'!E563)&gt;1,"QSO: "&amp;'Cbr elemendid'!A559&amp;REPT(" ",5-LEN('Cbr elemendid'!A559))&amp;" "&amp;'Cbr elemendid'!B559&amp;" "&amp;'Cbr elemendid'!C559&amp;" "&amp;'Cbr elemendid'!D559&amp;" "&amp;'Cbr elemendid'!E559&amp;REPT(" ",13-LEN('Cbr elemendid'!E559))&amp;" "&amp;'Cbr elemendid'!F559&amp;REPT(" ",3-LEN('Cbr elemendid'!F559))&amp;" "&amp;'Cbr elemendid'!G559&amp;REPT(" ",6-LEN('Cbr elemendid'!G559))&amp;" "&amp;'Cbr elemendid'!H559&amp;REPT(" ",13-LEN('Cbr elemendid'!H559))&amp;" "&amp;'Cbr elemendid'!I559&amp;REPT(" ",3-LEN('Cbr elemendid'!I559))&amp;" "&amp;'Cbr elemendid'!J559&amp;REPT(" ",6-LEN('Cbr elemendid'!J559)),IF(LEFT(A565,4)="QSO:","END-OF-LOG:",""))</f>
      </c>
    </row>
    <row r="568" ht="13.5">
      <c r="A568" s="5">
        <f>IF(LEN('ES Open logi'!E564)&gt;1,"QSO: "&amp;'Cbr elemendid'!A560&amp;REPT(" ",5-LEN('Cbr elemendid'!A560))&amp;" "&amp;'Cbr elemendid'!B560&amp;" "&amp;'Cbr elemendid'!C560&amp;" "&amp;'Cbr elemendid'!D560&amp;" "&amp;'Cbr elemendid'!E560&amp;REPT(" ",13-LEN('Cbr elemendid'!E560))&amp;" "&amp;'Cbr elemendid'!F560&amp;REPT(" ",3-LEN('Cbr elemendid'!F560))&amp;" "&amp;'Cbr elemendid'!G560&amp;REPT(" ",6-LEN('Cbr elemendid'!G560))&amp;" "&amp;'Cbr elemendid'!H560&amp;REPT(" ",13-LEN('Cbr elemendid'!H560))&amp;" "&amp;'Cbr elemendid'!I560&amp;REPT(" ",3-LEN('Cbr elemendid'!I560))&amp;" "&amp;'Cbr elemendid'!J560&amp;REPT(" ",6-LEN('Cbr elemendid'!J560)),IF(LEFT(A566,4)="QSO:","END-OF-LOG:",""))</f>
      </c>
    </row>
    <row r="569" ht="13.5">
      <c r="A569" s="5">
        <f>IF(LEN('ES Open logi'!E565)&gt;1,"QSO: "&amp;'Cbr elemendid'!A561&amp;REPT(" ",5-LEN('Cbr elemendid'!A561))&amp;" "&amp;'Cbr elemendid'!B561&amp;" "&amp;'Cbr elemendid'!C561&amp;" "&amp;'Cbr elemendid'!D561&amp;" "&amp;'Cbr elemendid'!E561&amp;REPT(" ",13-LEN('Cbr elemendid'!E561))&amp;" "&amp;'Cbr elemendid'!F561&amp;REPT(" ",3-LEN('Cbr elemendid'!F561))&amp;" "&amp;'Cbr elemendid'!G561&amp;REPT(" ",6-LEN('Cbr elemendid'!G561))&amp;" "&amp;'Cbr elemendid'!H561&amp;REPT(" ",13-LEN('Cbr elemendid'!H561))&amp;" "&amp;'Cbr elemendid'!I561&amp;REPT(" ",3-LEN('Cbr elemendid'!I561))&amp;" "&amp;'Cbr elemendid'!J561&amp;REPT(" ",6-LEN('Cbr elemendid'!J561)),IF(LEFT(A567,4)="QSO:","END-OF-LOG:",""))</f>
      </c>
    </row>
    <row r="570" ht="13.5">
      <c r="A570" s="5">
        <f>IF(LEN('ES Open logi'!E566)&gt;1,"QSO: "&amp;'Cbr elemendid'!A562&amp;REPT(" ",5-LEN('Cbr elemendid'!A562))&amp;" "&amp;'Cbr elemendid'!B562&amp;" "&amp;'Cbr elemendid'!C562&amp;" "&amp;'Cbr elemendid'!D562&amp;" "&amp;'Cbr elemendid'!E562&amp;REPT(" ",13-LEN('Cbr elemendid'!E562))&amp;" "&amp;'Cbr elemendid'!F562&amp;REPT(" ",3-LEN('Cbr elemendid'!F562))&amp;" "&amp;'Cbr elemendid'!G562&amp;REPT(" ",6-LEN('Cbr elemendid'!G562))&amp;" "&amp;'Cbr elemendid'!H562&amp;REPT(" ",13-LEN('Cbr elemendid'!H562))&amp;" "&amp;'Cbr elemendid'!I562&amp;REPT(" ",3-LEN('Cbr elemendid'!I562))&amp;" "&amp;'Cbr elemendid'!J562&amp;REPT(" ",6-LEN('Cbr elemendid'!J562)),IF(LEFT(A568,4)="QSO:","END-OF-LOG:",""))</f>
      </c>
    </row>
    <row r="571" ht="13.5">
      <c r="A571" s="5">
        <f>IF(LEN('ES Open logi'!E567)&gt;1,"QSO: "&amp;'Cbr elemendid'!A563&amp;REPT(" ",5-LEN('Cbr elemendid'!A563))&amp;" "&amp;'Cbr elemendid'!B563&amp;" "&amp;'Cbr elemendid'!C563&amp;" "&amp;'Cbr elemendid'!D563&amp;" "&amp;'Cbr elemendid'!E563&amp;REPT(" ",13-LEN('Cbr elemendid'!E563))&amp;" "&amp;'Cbr elemendid'!F563&amp;REPT(" ",3-LEN('Cbr elemendid'!F563))&amp;" "&amp;'Cbr elemendid'!G563&amp;REPT(" ",6-LEN('Cbr elemendid'!G563))&amp;" "&amp;'Cbr elemendid'!H563&amp;REPT(" ",13-LEN('Cbr elemendid'!H563))&amp;" "&amp;'Cbr elemendid'!I563&amp;REPT(" ",3-LEN('Cbr elemendid'!I563))&amp;" "&amp;'Cbr elemendid'!J563&amp;REPT(" ",6-LEN('Cbr elemendid'!J563)),IF(LEFT(A569,4)="QSO:","END-OF-LOG:",""))</f>
      </c>
    </row>
    <row r="572" ht="13.5">
      <c r="A572" s="5">
        <f>IF(LEN('ES Open logi'!E568)&gt;1,"QSO: "&amp;'Cbr elemendid'!A564&amp;REPT(" ",5-LEN('Cbr elemendid'!A564))&amp;" "&amp;'Cbr elemendid'!B564&amp;" "&amp;'Cbr elemendid'!C564&amp;" "&amp;'Cbr elemendid'!D564&amp;" "&amp;'Cbr elemendid'!E564&amp;REPT(" ",13-LEN('Cbr elemendid'!E564))&amp;" "&amp;'Cbr elemendid'!F564&amp;REPT(" ",3-LEN('Cbr elemendid'!F564))&amp;" "&amp;'Cbr elemendid'!G564&amp;REPT(" ",6-LEN('Cbr elemendid'!G564))&amp;" "&amp;'Cbr elemendid'!H564&amp;REPT(" ",13-LEN('Cbr elemendid'!H564))&amp;" "&amp;'Cbr elemendid'!I564&amp;REPT(" ",3-LEN('Cbr elemendid'!I564))&amp;" "&amp;'Cbr elemendid'!J564&amp;REPT(" ",6-LEN('Cbr elemendid'!J564)),IF(LEFT(A570,4)="QSO:","END-OF-LOG:",""))</f>
      </c>
    </row>
    <row r="573" ht="13.5">
      <c r="A573" s="5">
        <f>IF(LEN('ES Open logi'!E569)&gt;1,"QSO: "&amp;'Cbr elemendid'!A565&amp;REPT(" ",5-LEN('Cbr elemendid'!A565))&amp;" "&amp;'Cbr elemendid'!B565&amp;" "&amp;'Cbr elemendid'!C565&amp;" "&amp;'Cbr elemendid'!D565&amp;" "&amp;'Cbr elemendid'!E565&amp;REPT(" ",13-LEN('Cbr elemendid'!E565))&amp;" "&amp;'Cbr elemendid'!F565&amp;REPT(" ",3-LEN('Cbr elemendid'!F565))&amp;" "&amp;'Cbr elemendid'!G565&amp;REPT(" ",6-LEN('Cbr elemendid'!G565))&amp;" "&amp;'Cbr elemendid'!H565&amp;REPT(" ",13-LEN('Cbr elemendid'!H565))&amp;" "&amp;'Cbr elemendid'!I565&amp;REPT(" ",3-LEN('Cbr elemendid'!I565))&amp;" "&amp;'Cbr elemendid'!J565&amp;REPT(" ",6-LEN('Cbr elemendid'!J565)),IF(LEFT(A571,4)="QSO:","END-OF-LOG:",""))</f>
      </c>
    </row>
    <row r="574" ht="13.5">
      <c r="A574" s="5">
        <f>IF(LEN('ES Open logi'!E570)&gt;1,"QSO: "&amp;'Cbr elemendid'!A566&amp;REPT(" ",5-LEN('Cbr elemendid'!A566))&amp;" "&amp;'Cbr elemendid'!B566&amp;" "&amp;'Cbr elemendid'!C566&amp;" "&amp;'Cbr elemendid'!D566&amp;" "&amp;'Cbr elemendid'!E566&amp;REPT(" ",13-LEN('Cbr elemendid'!E566))&amp;" "&amp;'Cbr elemendid'!F566&amp;REPT(" ",3-LEN('Cbr elemendid'!F566))&amp;" "&amp;'Cbr elemendid'!G566&amp;REPT(" ",6-LEN('Cbr elemendid'!G566))&amp;" "&amp;'Cbr elemendid'!H566&amp;REPT(" ",13-LEN('Cbr elemendid'!H566))&amp;" "&amp;'Cbr elemendid'!I566&amp;REPT(" ",3-LEN('Cbr elemendid'!I566))&amp;" "&amp;'Cbr elemendid'!J566&amp;REPT(" ",6-LEN('Cbr elemendid'!J566)),IF(LEFT(A572,4)="QSO:","END-OF-LOG:",""))</f>
      </c>
    </row>
    <row r="575" ht="13.5">
      <c r="A575" s="5">
        <f>IF(LEN('ES Open logi'!E571)&gt;1,"QSO: "&amp;'Cbr elemendid'!A567&amp;REPT(" ",5-LEN('Cbr elemendid'!A567))&amp;" "&amp;'Cbr elemendid'!B567&amp;" "&amp;'Cbr elemendid'!C567&amp;" "&amp;'Cbr elemendid'!D567&amp;" "&amp;'Cbr elemendid'!E567&amp;REPT(" ",13-LEN('Cbr elemendid'!E567))&amp;" "&amp;'Cbr elemendid'!F567&amp;REPT(" ",3-LEN('Cbr elemendid'!F567))&amp;" "&amp;'Cbr elemendid'!G567&amp;REPT(" ",6-LEN('Cbr elemendid'!G567))&amp;" "&amp;'Cbr elemendid'!H567&amp;REPT(" ",13-LEN('Cbr elemendid'!H567))&amp;" "&amp;'Cbr elemendid'!I567&amp;REPT(" ",3-LEN('Cbr elemendid'!I567))&amp;" "&amp;'Cbr elemendid'!J567&amp;REPT(" ",6-LEN('Cbr elemendid'!J567)),IF(LEFT(A573,4)="QSO:","END-OF-LOG:",""))</f>
      </c>
    </row>
    <row r="576" ht="13.5">
      <c r="A576" s="5">
        <f>IF(LEN('ES Open logi'!E572)&gt;1,"QSO: "&amp;'Cbr elemendid'!A568&amp;REPT(" ",5-LEN('Cbr elemendid'!A568))&amp;" "&amp;'Cbr elemendid'!B568&amp;" "&amp;'Cbr elemendid'!C568&amp;" "&amp;'Cbr elemendid'!D568&amp;" "&amp;'Cbr elemendid'!E568&amp;REPT(" ",13-LEN('Cbr elemendid'!E568))&amp;" "&amp;'Cbr elemendid'!F568&amp;REPT(" ",3-LEN('Cbr elemendid'!F568))&amp;" "&amp;'Cbr elemendid'!G568&amp;REPT(" ",6-LEN('Cbr elemendid'!G568))&amp;" "&amp;'Cbr elemendid'!H568&amp;REPT(" ",13-LEN('Cbr elemendid'!H568))&amp;" "&amp;'Cbr elemendid'!I568&amp;REPT(" ",3-LEN('Cbr elemendid'!I568))&amp;" "&amp;'Cbr elemendid'!J568&amp;REPT(" ",6-LEN('Cbr elemendid'!J568)),IF(LEFT(A574,4)="QSO:","END-OF-LOG:",""))</f>
      </c>
    </row>
    <row r="577" ht="13.5">
      <c r="A577" s="5">
        <f>IF(LEN('ES Open logi'!E573)&gt;1,"QSO: "&amp;'Cbr elemendid'!A569&amp;REPT(" ",5-LEN('Cbr elemendid'!A569))&amp;" "&amp;'Cbr elemendid'!B569&amp;" "&amp;'Cbr elemendid'!C569&amp;" "&amp;'Cbr elemendid'!D569&amp;" "&amp;'Cbr elemendid'!E569&amp;REPT(" ",13-LEN('Cbr elemendid'!E569))&amp;" "&amp;'Cbr elemendid'!F569&amp;REPT(" ",3-LEN('Cbr elemendid'!F569))&amp;" "&amp;'Cbr elemendid'!G569&amp;REPT(" ",6-LEN('Cbr elemendid'!G569))&amp;" "&amp;'Cbr elemendid'!H569&amp;REPT(" ",13-LEN('Cbr elemendid'!H569))&amp;" "&amp;'Cbr elemendid'!I569&amp;REPT(" ",3-LEN('Cbr elemendid'!I569))&amp;" "&amp;'Cbr elemendid'!J569&amp;REPT(" ",6-LEN('Cbr elemendid'!J569)),IF(LEFT(A575,4)="QSO:","END-OF-LOG:",""))</f>
      </c>
    </row>
    <row r="578" ht="13.5">
      <c r="A578" s="5">
        <f>IF(LEN('ES Open logi'!E574)&gt;1,"QSO: "&amp;'Cbr elemendid'!A570&amp;REPT(" ",5-LEN('Cbr elemendid'!A570))&amp;" "&amp;'Cbr elemendid'!B570&amp;" "&amp;'Cbr elemendid'!C570&amp;" "&amp;'Cbr elemendid'!D570&amp;" "&amp;'Cbr elemendid'!E570&amp;REPT(" ",13-LEN('Cbr elemendid'!E570))&amp;" "&amp;'Cbr elemendid'!F570&amp;REPT(" ",3-LEN('Cbr elemendid'!F570))&amp;" "&amp;'Cbr elemendid'!G570&amp;REPT(" ",6-LEN('Cbr elemendid'!G570))&amp;" "&amp;'Cbr elemendid'!H570&amp;REPT(" ",13-LEN('Cbr elemendid'!H570))&amp;" "&amp;'Cbr elemendid'!I570&amp;REPT(" ",3-LEN('Cbr elemendid'!I570))&amp;" "&amp;'Cbr elemendid'!J570&amp;REPT(" ",6-LEN('Cbr elemendid'!J570)),IF(LEFT(A576,4)="QSO:","END-OF-LOG:",""))</f>
      </c>
    </row>
    <row r="579" ht="13.5">
      <c r="A579" s="5">
        <f>IF(LEN('ES Open logi'!E575)&gt;1,"QSO: "&amp;'Cbr elemendid'!A571&amp;REPT(" ",5-LEN('Cbr elemendid'!A571))&amp;" "&amp;'Cbr elemendid'!B571&amp;" "&amp;'Cbr elemendid'!C571&amp;" "&amp;'Cbr elemendid'!D571&amp;" "&amp;'Cbr elemendid'!E571&amp;REPT(" ",13-LEN('Cbr elemendid'!E571))&amp;" "&amp;'Cbr elemendid'!F571&amp;REPT(" ",3-LEN('Cbr elemendid'!F571))&amp;" "&amp;'Cbr elemendid'!G571&amp;REPT(" ",6-LEN('Cbr elemendid'!G571))&amp;" "&amp;'Cbr elemendid'!H571&amp;REPT(" ",13-LEN('Cbr elemendid'!H571))&amp;" "&amp;'Cbr elemendid'!I571&amp;REPT(" ",3-LEN('Cbr elemendid'!I571))&amp;" "&amp;'Cbr elemendid'!J571&amp;REPT(" ",6-LEN('Cbr elemendid'!J571)),IF(LEFT(A577,4)="QSO:","END-OF-LOG:",""))</f>
      </c>
    </row>
    <row r="580" ht="13.5">
      <c r="A580" s="5">
        <f>IF(LEN('ES Open logi'!E576)&gt;1,"QSO: "&amp;'Cbr elemendid'!A572&amp;REPT(" ",5-LEN('Cbr elemendid'!A572))&amp;" "&amp;'Cbr elemendid'!B572&amp;" "&amp;'Cbr elemendid'!C572&amp;" "&amp;'Cbr elemendid'!D572&amp;" "&amp;'Cbr elemendid'!E572&amp;REPT(" ",13-LEN('Cbr elemendid'!E572))&amp;" "&amp;'Cbr elemendid'!F572&amp;REPT(" ",3-LEN('Cbr elemendid'!F572))&amp;" "&amp;'Cbr elemendid'!G572&amp;REPT(" ",6-LEN('Cbr elemendid'!G572))&amp;" "&amp;'Cbr elemendid'!H572&amp;REPT(" ",13-LEN('Cbr elemendid'!H572))&amp;" "&amp;'Cbr elemendid'!I572&amp;REPT(" ",3-LEN('Cbr elemendid'!I572))&amp;" "&amp;'Cbr elemendid'!J572&amp;REPT(" ",6-LEN('Cbr elemendid'!J572)),IF(LEFT(A578,4)="QSO:","END-OF-LOG:",""))</f>
      </c>
    </row>
    <row r="581" ht="13.5">
      <c r="A581" s="5">
        <f>IF(LEN('ES Open logi'!E577)&gt;1,"QSO: "&amp;'Cbr elemendid'!A573&amp;REPT(" ",5-LEN('Cbr elemendid'!A573))&amp;" "&amp;'Cbr elemendid'!B573&amp;" "&amp;'Cbr elemendid'!C573&amp;" "&amp;'Cbr elemendid'!D573&amp;" "&amp;'Cbr elemendid'!E573&amp;REPT(" ",13-LEN('Cbr elemendid'!E573))&amp;" "&amp;'Cbr elemendid'!F573&amp;REPT(" ",3-LEN('Cbr elemendid'!F573))&amp;" "&amp;'Cbr elemendid'!G573&amp;REPT(" ",6-LEN('Cbr elemendid'!G573))&amp;" "&amp;'Cbr elemendid'!H573&amp;REPT(" ",13-LEN('Cbr elemendid'!H573))&amp;" "&amp;'Cbr elemendid'!I573&amp;REPT(" ",3-LEN('Cbr elemendid'!I573))&amp;" "&amp;'Cbr elemendid'!J573&amp;REPT(" ",6-LEN('Cbr elemendid'!J573)),IF(LEFT(A579,4)="QSO:","END-OF-LOG:",""))</f>
      </c>
    </row>
    <row r="582" ht="13.5">
      <c r="A582" s="5">
        <f>IF(LEN('ES Open logi'!E578)&gt;1,"QSO: "&amp;'Cbr elemendid'!A574&amp;REPT(" ",5-LEN('Cbr elemendid'!A574))&amp;" "&amp;'Cbr elemendid'!B574&amp;" "&amp;'Cbr elemendid'!C574&amp;" "&amp;'Cbr elemendid'!D574&amp;" "&amp;'Cbr elemendid'!E574&amp;REPT(" ",13-LEN('Cbr elemendid'!E574))&amp;" "&amp;'Cbr elemendid'!F574&amp;REPT(" ",3-LEN('Cbr elemendid'!F574))&amp;" "&amp;'Cbr elemendid'!G574&amp;REPT(" ",6-LEN('Cbr elemendid'!G574))&amp;" "&amp;'Cbr elemendid'!H574&amp;REPT(" ",13-LEN('Cbr elemendid'!H574))&amp;" "&amp;'Cbr elemendid'!I574&amp;REPT(" ",3-LEN('Cbr elemendid'!I574))&amp;" "&amp;'Cbr elemendid'!J574&amp;REPT(" ",6-LEN('Cbr elemendid'!J574)),IF(LEFT(A580,4)="QSO:","END-OF-LOG:",""))</f>
      </c>
    </row>
    <row r="583" ht="13.5">
      <c r="A583" s="5">
        <f>IF(LEN('ES Open logi'!E579)&gt;1,"QSO: "&amp;'Cbr elemendid'!A575&amp;REPT(" ",5-LEN('Cbr elemendid'!A575))&amp;" "&amp;'Cbr elemendid'!B575&amp;" "&amp;'Cbr elemendid'!C575&amp;" "&amp;'Cbr elemendid'!D575&amp;" "&amp;'Cbr elemendid'!E575&amp;REPT(" ",13-LEN('Cbr elemendid'!E575))&amp;" "&amp;'Cbr elemendid'!F575&amp;REPT(" ",3-LEN('Cbr elemendid'!F575))&amp;" "&amp;'Cbr elemendid'!G575&amp;REPT(" ",6-LEN('Cbr elemendid'!G575))&amp;" "&amp;'Cbr elemendid'!H575&amp;REPT(" ",13-LEN('Cbr elemendid'!H575))&amp;" "&amp;'Cbr elemendid'!I575&amp;REPT(" ",3-LEN('Cbr elemendid'!I575))&amp;" "&amp;'Cbr elemendid'!J575&amp;REPT(" ",6-LEN('Cbr elemendid'!J575)),IF(LEFT(A581,4)="QSO:","END-OF-LOG:",""))</f>
      </c>
    </row>
    <row r="584" ht="13.5">
      <c r="A584" s="5">
        <f>IF(LEN('ES Open logi'!E580)&gt;1,"QSO: "&amp;'Cbr elemendid'!A576&amp;REPT(" ",5-LEN('Cbr elemendid'!A576))&amp;" "&amp;'Cbr elemendid'!B576&amp;" "&amp;'Cbr elemendid'!C576&amp;" "&amp;'Cbr elemendid'!D576&amp;" "&amp;'Cbr elemendid'!E576&amp;REPT(" ",13-LEN('Cbr elemendid'!E576))&amp;" "&amp;'Cbr elemendid'!F576&amp;REPT(" ",3-LEN('Cbr elemendid'!F576))&amp;" "&amp;'Cbr elemendid'!G576&amp;REPT(" ",6-LEN('Cbr elemendid'!G576))&amp;" "&amp;'Cbr elemendid'!H576&amp;REPT(" ",13-LEN('Cbr elemendid'!H576))&amp;" "&amp;'Cbr elemendid'!I576&amp;REPT(" ",3-LEN('Cbr elemendid'!I576))&amp;" "&amp;'Cbr elemendid'!J576&amp;REPT(" ",6-LEN('Cbr elemendid'!J576)),IF(LEFT(A582,4)="QSO:","END-OF-LOG:",""))</f>
      </c>
    </row>
    <row r="585" ht="13.5">
      <c r="A585" s="5">
        <f>IF(LEN('ES Open logi'!E581)&gt;1,"QSO: "&amp;'Cbr elemendid'!A577&amp;REPT(" ",5-LEN('Cbr elemendid'!A577))&amp;" "&amp;'Cbr elemendid'!B577&amp;" "&amp;'Cbr elemendid'!C577&amp;" "&amp;'Cbr elemendid'!D577&amp;" "&amp;'Cbr elemendid'!E577&amp;REPT(" ",13-LEN('Cbr elemendid'!E577))&amp;" "&amp;'Cbr elemendid'!F577&amp;REPT(" ",3-LEN('Cbr elemendid'!F577))&amp;" "&amp;'Cbr elemendid'!G577&amp;REPT(" ",6-LEN('Cbr elemendid'!G577))&amp;" "&amp;'Cbr elemendid'!H577&amp;REPT(" ",13-LEN('Cbr elemendid'!H577))&amp;" "&amp;'Cbr elemendid'!I577&amp;REPT(" ",3-LEN('Cbr elemendid'!I577))&amp;" "&amp;'Cbr elemendid'!J577&amp;REPT(" ",6-LEN('Cbr elemendid'!J577)),IF(LEFT(A583,4)="QSO:","END-OF-LOG:",""))</f>
      </c>
    </row>
    <row r="586" ht="13.5">
      <c r="A586" s="5">
        <f>IF(LEN('ES Open logi'!E582)&gt;1,"QSO: "&amp;'Cbr elemendid'!A578&amp;REPT(" ",5-LEN('Cbr elemendid'!A578))&amp;" "&amp;'Cbr elemendid'!B578&amp;" "&amp;'Cbr elemendid'!C578&amp;" "&amp;'Cbr elemendid'!D578&amp;" "&amp;'Cbr elemendid'!E578&amp;REPT(" ",13-LEN('Cbr elemendid'!E578))&amp;" "&amp;'Cbr elemendid'!F578&amp;REPT(" ",3-LEN('Cbr elemendid'!F578))&amp;" "&amp;'Cbr elemendid'!G578&amp;REPT(" ",6-LEN('Cbr elemendid'!G578))&amp;" "&amp;'Cbr elemendid'!H578&amp;REPT(" ",13-LEN('Cbr elemendid'!H578))&amp;" "&amp;'Cbr elemendid'!I578&amp;REPT(" ",3-LEN('Cbr elemendid'!I578))&amp;" "&amp;'Cbr elemendid'!J578&amp;REPT(" ",6-LEN('Cbr elemendid'!J578)),IF(LEFT(A584,4)="QSO:","END-OF-LOG:",""))</f>
      </c>
    </row>
    <row r="587" ht="13.5">
      <c r="A587" s="5">
        <f>IF(LEN('ES Open logi'!E583)&gt;1,"QSO: "&amp;'Cbr elemendid'!A579&amp;REPT(" ",5-LEN('Cbr elemendid'!A579))&amp;" "&amp;'Cbr elemendid'!B579&amp;" "&amp;'Cbr elemendid'!C579&amp;" "&amp;'Cbr elemendid'!D579&amp;" "&amp;'Cbr elemendid'!E579&amp;REPT(" ",13-LEN('Cbr elemendid'!E579))&amp;" "&amp;'Cbr elemendid'!F579&amp;REPT(" ",3-LEN('Cbr elemendid'!F579))&amp;" "&amp;'Cbr elemendid'!G579&amp;REPT(" ",6-LEN('Cbr elemendid'!G579))&amp;" "&amp;'Cbr elemendid'!H579&amp;REPT(" ",13-LEN('Cbr elemendid'!H579))&amp;" "&amp;'Cbr elemendid'!I579&amp;REPT(" ",3-LEN('Cbr elemendid'!I579))&amp;" "&amp;'Cbr elemendid'!J579&amp;REPT(" ",6-LEN('Cbr elemendid'!J579)),IF(LEFT(A585,4)="QSO:","END-OF-LOG:",""))</f>
      </c>
    </row>
    <row r="588" ht="13.5">
      <c r="A588" s="5">
        <f>IF(LEN('ES Open logi'!E584)&gt;1,"QSO: "&amp;'Cbr elemendid'!A580&amp;REPT(" ",5-LEN('Cbr elemendid'!A580))&amp;" "&amp;'Cbr elemendid'!B580&amp;" "&amp;'Cbr elemendid'!C580&amp;" "&amp;'Cbr elemendid'!D580&amp;" "&amp;'Cbr elemendid'!E580&amp;REPT(" ",13-LEN('Cbr elemendid'!E580))&amp;" "&amp;'Cbr elemendid'!F580&amp;REPT(" ",3-LEN('Cbr elemendid'!F580))&amp;" "&amp;'Cbr elemendid'!G580&amp;REPT(" ",6-LEN('Cbr elemendid'!G580))&amp;" "&amp;'Cbr elemendid'!H580&amp;REPT(" ",13-LEN('Cbr elemendid'!H580))&amp;" "&amp;'Cbr elemendid'!I580&amp;REPT(" ",3-LEN('Cbr elemendid'!I580))&amp;" "&amp;'Cbr elemendid'!J580&amp;REPT(" ",6-LEN('Cbr elemendid'!J580)),IF(LEFT(A586,4)="QSO:","END-OF-LOG:",""))</f>
      </c>
    </row>
    <row r="589" ht="13.5">
      <c r="A589" s="5">
        <f>IF(LEN('ES Open logi'!E585)&gt;1,"QSO: "&amp;'Cbr elemendid'!A581&amp;REPT(" ",5-LEN('Cbr elemendid'!A581))&amp;" "&amp;'Cbr elemendid'!B581&amp;" "&amp;'Cbr elemendid'!C581&amp;" "&amp;'Cbr elemendid'!D581&amp;" "&amp;'Cbr elemendid'!E581&amp;REPT(" ",13-LEN('Cbr elemendid'!E581))&amp;" "&amp;'Cbr elemendid'!F581&amp;REPT(" ",3-LEN('Cbr elemendid'!F581))&amp;" "&amp;'Cbr elemendid'!G581&amp;REPT(" ",6-LEN('Cbr elemendid'!G581))&amp;" "&amp;'Cbr elemendid'!H581&amp;REPT(" ",13-LEN('Cbr elemendid'!H581))&amp;" "&amp;'Cbr elemendid'!I581&amp;REPT(" ",3-LEN('Cbr elemendid'!I581))&amp;" "&amp;'Cbr elemendid'!J581&amp;REPT(" ",6-LEN('Cbr elemendid'!J581)),IF(LEFT(A587,4)="QSO:","END-OF-LOG:",""))</f>
      </c>
    </row>
    <row r="590" ht="13.5">
      <c r="A590" s="5">
        <f>IF(LEN('ES Open logi'!E586)&gt;1,"QSO: "&amp;'Cbr elemendid'!A582&amp;REPT(" ",5-LEN('Cbr elemendid'!A582))&amp;" "&amp;'Cbr elemendid'!B582&amp;" "&amp;'Cbr elemendid'!C582&amp;" "&amp;'Cbr elemendid'!D582&amp;" "&amp;'Cbr elemendid'!E582&amp;REPT(" ",13-LEN('Cbr elemendid'!E582))&amp;" "&amp;'Cbr elemendid'!F582&amp;REPT(" ",3-LEN('Cbr elemendid'!F582))&amp;" "&amp;'Cbr elemendid'!G582&amp;REPT(" ",6-LEN('Cbr elemendid'!G582))&amp;" "&amp;'Cbr elemendid'!H582&amp;REPT(" ",13-LEN('Cbr elemendid'!H582))&amp;" "&amp;'Cbr elemendid'!I582&amp;REPT(" ",3-LEN('Cbr elemendid'!I582))&amp;" "&amp;'Cbr elemendid'!J582&amp;REPT(" ",6-LEN('Cbr elemendid'!J582)),IF(LEFT(A588,4)="QSO:","END-OF-LOG:",""))</f>
      </c>
    </row>
    <row r="591" ht="13.5">
      <c r="A591" s="5">
        <f>IF(LEN('ES Open logi'!E587)&gt;1,"QSO: "&amp;'Cbr elemendid'!A583&amp;REPT(" ",5-LEN('Cbr elemendid'!A583))&amp;" "&amp;'Cbr elemendid'!B583&amp;" "&amp;'Cbr elemendid'!C583&amp;" "&amp;'Cbr elemendid'!D583&amp;" "&amp;'Cbr elemendid'!E583&amp;REPT(" ",13-LEN('Cbr elemendid'!E583))&amp;" "&amp;'Cbr elemendid'!F583&amp;REPT(" ",3-LEN('Cbr elemendid'!F583))&amp;" "&amp;'Cbr elemendid'!G583&amp;REPT(" ",6-LEN('Cbr elemendid'!G583))&amp;" "&amp;'Cbr elemendid'!H583&amp;REPT(" ",13-LEN('Cbr elemendid'!H583))&amp;" "&amp;'Cbr elemendid'!I583&amp;REPT(" ",3-LEN('Cbr elemendid'!I583))&amp;" "&amp;'Cbr elemendid'!J583&amp;REPT(" ",6-LEN('Cbr elemendid'!J583)),IF(LEFT(A589,4)="QSO:","END-OF-LOG:",""))</f>
      </c>
    </row>
    <row r="592" ht="13.5">
      <c r="A592" s="5">
        <f>IF(LEN('ES Open logi'!E588)&gt;1,"QSO: "&amp;'Cbr elemendid'!A584&amp;REPT(" ",5-LEN('Cbr elemendid'!A584))&amp;" "&amp;'Cbr elemendid'!B584&amp;" "&amp;'Cbr elemendid'!C584&amp;" "&amp;'Cbr elemendid'!D584&amp;" "&amp;'Cbr elemendid'!E584&amp;REPT(" ",13-LEN('Cbr elemendid'!E584))&amp;" "&amp;'Cbr elemendid'!F584&amp;REPT(" ",3-LEN('Cbr elemendid'!F584))&amp;" "&amp;'Cbr elemendid'!G584&amp;REPT(" ",6-LEN('Cbr elemendid'!G584))&amp;" "&amp;'Cbr elemendid'!H584&amp;REPT(" ",13-LEN('Cbr elemendid'!H584))&amp;" "&amp;'Cbr elemendid'!I584&amp;REPT(" ",3-LEN('Cbr elemendid'!I584))&amp;" "&amp;'Cbr elemendid'!J584&amp;REPT(" ",6-LEN('Cbr elemendid'!J584)),IF(LEFT(A590,4)="QSO:","END-OF-LOG:",""))</f>
      </c>
    </row>
    <row r="593" ht="13.5">
      <c r="A593" s="5">
        <f>IF(LEN('ES Open logi'!E589)&gt;1,"QSO: "&amp;'Cbr elemendid'!A585&amp;REPT(" ",5-LEN('Cbr elemendid'!A585))&amp;" "&amp;'Cbr elemendid'!B585&amp;" "&amp;'Cbr elemendid'!C585&amp;" "&amp;'Cbr elemendid'!D585&amp;" "&amp;'Cbr elemendid'!E585&amp;REPT(" ",13-LEN('Cbr elemendid'!E585))&amp;" "&amp;'Cbr elemendid'!F585&amp;REPT(" ",3-LEN('Cbr elemendid'!F585))&amp;" "&amp;'Cbr elemendid'!G585&amp;REPT(" ",6-LEN('Cbr elemendid'!G585))&amp;" "&amp;'Cbr elemendid'!H585&amp;REPT(" ",13-LEN('Cbr elemendid'!H585))&amp;" "&amp;'Cbr elemendid'!I585&amp;REPT(" ",3-LEN('Cbr elemendid'!I585))&amp;" "&amp;'Cbr elemendid'!J585&amp;REPT(" ",6-LEN('Cbr elemendid'!J585)),IF(LEFT(A591,4)="QSO:","END-OF-LOG:",""))</f>
      </c>
    </row>
    <row r="594" ht="13.5">
      <c r="A594" s="5">
        <f>IF(LEN('ES Open logi'!E590)&gt;1,"QSO: "&amp;'Cbr elemendid'!A586&amp;REPT(" ",5-LEN('Cbr elemendid'!A586))&amp;" "&amp;'Cbr elemendid'!B586&amp;" "&amp;'Cbr elemendid'!C586&amp;" "&amp;'Cbr elemendid'!D586&amp;" "&amp;'Cbr elemendid'!E586&amp;REPT(" ",13-LEN('Cbr elemendid'!E586))&amp;" "&amp;'Cbr elemendid'!F586&amp;REPT(" ",3-LEN('Cbr elemendid'!F586))&amp;" "&amp;'Cbr elemendid'!G586&amp;REPT(" ",6-LEN('Cbr elemendid'!G586))&amp;" "&amp;'Cbr elemendid'!H586&amp;REPT(" ",13-LEN('Cbr elemendid'!H586))&amp;" "&amp;'Cbr elemendid'!I586&amp;REPT(" ",3-LEN('Cbr elemendid'!I586))&amp;" "&amp;'Cbr elemendid'!J586&amp;REPT(" ",6-LEN('Cbr elemendid'!J586)),IF(LEFT(A592,4)="QSO:","END-OF-LOG:",""))</f>
      </c>
    </row>
    <row r="595" ht="13.5">
      <c r="A595" s="5">
        <f>IF(LEN('ES Open logi'!E591)&gt;1,"QSO: "&amp;'Cbr elemendid'!A587&amp;REPT(" ",5-LEN('Cbr elemendid'!A587))&amp;" "&amp;'Cbr elemendid'!B587&amp;" "&amp;'Cbr elemendid'!C587&amp;" "&amp;'Cbr elemendid'!D587&amp;" "&amp;'Cbr elemendid'!E587&amp;REPT(" ",13-LEN('Cbr elemendid'!E587))&amp;" "&amp;'Cbr elemendid'!F587&amp;REPT(" ",3-LEN('Cbr elemendid'!F587))&amp;" "&amp;'Cbr elemendid'!G587&amp;REPT(" ",6-LEN('Cbr elemendid'!G587))&amp;" "&amp;'Cbr elemendid'!H587&amp;REPT(" ",13-LEN('Cbr elemendid'!H587))&amp;" "&amp;'Cbr elemendid'!I587&amp;REPT(" ",3-LEN('Cbr elemendid'!I587))&amp;" "&amp;'Cbr elemendid'!J587&amp;REPT(" ",6-LEN('Cbr elemendid'!J587)),IF(LEFT(A593,4)="QSO:","END-OF-LOG:",""))</f>
      </c>
    </row>
    <row r="596" ht="13.5">
      <c r="A596" s="5">
        <f>IF(LEN('ES Open logi'!E592)&gt;1,"QSO: "&amp;'Cbr elemendid'!A588&amp;REPT(" ",5-LEN('Cbr elemendid'!A588))&amp;" "&amp;'Cbr elemendid'!B588&amp;" "&amp;'Cbr elemendid'!C588&amp;" "&amp;'Cbr elemendid'!D588&amp;" "&amp;'Cbr elemendid'!E588&amp;REPT(" ",13-LEN('Cbr elemendid'!E588))&amp;" "&amp;'Cbr elemendid'!F588&amp;REPT(" ",3-LEN('Cbr elemendid'!F588))&amp;" "&amp;'Cbr elemendid'!G588&amp;REPT(" ",6-LEN('Cbr elemendid'!G588))&amp;" "&amp;'Cbr elemendid'!H588&amp;REPT(" ",13-LEN('Cbr elemendid'!H588))&amp;" "&amp;'Cbr elemendid'!I588&amp;REPT(" ",3-LEN('Cbr elemendid'!I588))&amp;" "&amp;'Cbr elemendid'!J588&amp;REPT(" ",6-LEN('Cbr elemendid'!J588)),IF(LEFT(A594,4)="QSO:","END-OF-LOG:",""))</f>
      </c>
    </row>
    <row r="597" ht="13.5">
      <c r="A597" s="5">
        <f>IF(LEN('ES Open logi'!E593)&gt;1,"QSO: "&amp;'Cbr elemendid'!A589&amp;REPT(" ",5-LEN('Cbr elemendid'!A589))&amp;" "&amp;'Cbr elemendid'!B589&amp;" "&amp;'Cbr elemendid'!C589&amp;" "&amp;'Cbr elemendid'!D589&amp;" "&amp;'Cbr elemendid'!E589&amp;REPT(" ",13-LEN('Cbr elemendid'!E589))&amp;" "&amp;'Cbr elemendid'!F589&amp;REPT(" ",3-LEN('Cbr elemendid'!F589))&amp;" "&amp;'Cbr elemendid'!G589&amp;REPT(" ",6-LEN('Cbr elemendid'!G589))&amp;" "&amp;'Cbr elemendid'!H589&amp;REPT(" ",13-LEN('Cbr elemendid'!H589))&amp;" "&amp;'Cbr elemendid'!I589&amp;REPT(" ",3-LEN('Cbr elemendid'!I589))&amp;" "&amp;'Cbr elemendid'!J589&amp;REPT(" ",6-LEN('Cbr elemendid'!J589)),IF(LEFT(A595,4)="QSO:","END-OF-LOG:",""))</f>
      </c>
    </row>
    <row r="598" ht="13.5">
      <c r="A598" s="5">
        <f>IF(LEN('ES Open logi'!E594)&gt;1,"QSO: "&amp;'Cbr elemendid'!A590&amp;REPT(" ",5-LEN('Cbr elemendid'!A590))&amp;" "&amp;'Cbr elemendid'!B590&amp;" "&amp;'Cbr elemendid'!C590&amp;" "&amp;'Cbr elemendid'!D590&amp;" "&amp;'Cbr elemendid'!E590&amp;REPT(" ",13-LEN('Cbr elemendid'!E590))&amp;" "&amp;'Cbr elemendid'!F590&amp;REPT(" ",3-LEN('Cbr elemendid'!F590))&amp;" "&amp;'Cbr elemendid'!G590&amp;REPT(" ",6-LEN('Cbr elemendid'!G590))&amp;" "&amp;'Cbr elemendid'!H590&amp;REPT(" ",13-LEN('Cbr elemendid'!H590))&amp;" "&amp;'Cbr elemendid'!I590&amp;REPT(" ",3-LEN('Cbr elemendid'!I590))&amp;" "&amp;'Cbr elemendid'!J590&amp;REPT(" ",6-LEN('Cbr elemendid'!J590)),IF(LEFT(A596,4)="QSO:","END-OF-LOG:",""))</f>
      </c>
    </row>
    <row r="599" ht="13.5">
      <c r="A599" s="5">
        <f>IF(LEN('ES Open logi'!E595)&gt;1,"QSO: "&amp;'Cbr elemendid'!A591&amp;REPT(" ",5-LEN('Cbr elemendid'!A591))&amp;" "&amp;'Cbr elemendid'!B591&amp;" "&amp;'Cbr elemendid'!C591&amp;" "&amp;'Cbr elemendid'!D591&amp;" "&amp;'Cbr elemendid'!E591&amp;REPT(" ",13-LEN('Cbr elemendid'!E591))&amp;" "&amp;'Cbr elemendid'!F591&amp;REPT(" ",3-LEN('Cbr elemendid'!F591))&amp;" "&amp;'Cbr elemendid'!G591&amp;REPT(" ",6-LEN('Cbr elemendid'!G591))&amp;" "&amp;'Cbr elemendid'!H591&amp;REPT(" ",13-LEN('Cbr elemendid'!H591))&amp;" "&amp;'Cbr elemendid'!I591&amp;REPT(" ",3-LEN('Cbr elemendid'!I591))&amp;" "&amp;'Cbr elemendid'!J591&amp;REPT(" ",6-LEN('Cbr elemendid'!J591)),IF(LEFT(A597,4)="QSO:","END-OF-LOG:",""))</f>
      </c>
    </row>
    <row r="600" ht="13.5">
      <c r="A600" s="5">
        <f>IF(LEN('ES Open logi'!E596)&gt;1,"QSO: "&amp;'Cbr elemendid'!A592&amp;REPT(" ",5-LEN('Cbr elemendid'!A592))&amp;" "&amp;'Cbr elemendid'!B592&amp;" "&amp;'Cbr elemendid'!C592&amp;" "&amp;'Cbr elemendid'!D592&amp;" "&amp;'Cbr elemendid'!E592&amp;REPT(" ",13-LEN('Cbr elemendid'!E592))&amp;" "&amp;'Cbr elemendid'!F592&amp;REPT(" ",3-LEN('Cbr elemendid'!F592))&amp;" "&amp;'Cbr elemendid'!G592&amp;REPT(" ",6-LEN('Cbr elemendid'!G592))&amp;" "&amp;'Cbr elemendid'!H592&amp;REPT(" ",13-LEN('Cbr elemendid'!H592))&amp;" "&amp;'Cbr elemendid'!I592&amp;REPT(" ",3-LEN('Cbr elemendid'!I592))&amp;" "&amp;'Cbr elemendid'!J592&amp;REPT(" ",6-LEN('Cbr elemendid'!J592)),IF(LEFT(A598,4)="QSO:","END-OF-LOG:",""))</f>
      </c>
    </row>
    <row r="601" ht="13.5">
      <c r="A601" s="5">
        <f>IF(LEN('ES Open logi'!E597)&gt;1,"QSO: "&amp;'Cbr elemendid'!A593&amp;REPT(" ",5-LEN('Cbr elemendid'!A593))&amp;" "&amp;'Cbr elemendid'!B593&amp;" "&amp;'Cbr elemendid'!C593&amp;" "&amp;'Cbr elemendid'!D593&amp;" "&amp;'Cbr elemendid'!E593&amp;REPT(" ",13-LEN('Cbr elemendid'!E593))&amp;" "&amp;'Cbr elemendid'!F593&amp;REPT(" ",3-LEN('Cbr elemendid'!F593))&amp;" "&amp;'Cbr elemendid'!G593&amp;REPT(" ",6-LEN('Cbr elemendid'!G593))&amp;" "&amp;'Cbr elemendid'!H593&amp;REPT(" ",13-LEN('Cbr elemendid'!H593))&amp;" "&amp;'Cbr elemendid'!I593&amp;REPT(" ",3-LEN('Cbr elemendid'!I593))&amp;" "&amp;'Cbr elemendid'!J593&amp;REPT(" ",6-LEN('Cbr elemendid'!J593)),IF(LEFT(A599,4)="QSO:","END-OF-LOG:",""))</f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500"/>
  <sheetViews>
    <sheetView workbookViewId="0" topLeftCell="A48">
      <selection activeCell="G55" sqref="G55"/>
    </sheetView>
  </sheetViews>
  <sheetFormatPr defaultColWidth="9.140625" defaultRowHeight="12.75"/>
  <cols>
    <col min="3" max="3" width="10.7109375" style="0" customWidth="1"/>
    <col min="4" max="4" width="11.28125" style="0" customWidth="1"/>
    <col min="5" max="5" width="18.7109375" style="0" customWidth="1"/>
  </cols>
  <sheetData>
    <row r="1" spans="1:10" ht="12.75">
      <c r="A1" s="1" t="s">
        <v>4</v>
      </c>
      <c r="B1" s="1" t="s">
        <v>5</v>
      </c>
      <c r="C1" s="1" t="s">
        <v>14</v>
      </c>
      <c r="D1" s="1" t="s">
        <v>15</v>
      </c>
      <c r="E1" s="1" t="s">
        <v>16</v>
      </c>
      <c r="F1" s="1" t="s">
        <v>17</v>
      </c>
      <c r="G1" s="1" t="s">
        <v>18</v>
      </c>
      <c r="H1" s="1" t="s">
        <v>19</v>
      </c>
      <c r="I1" s="1" t="s">
        <v>20</v>
      </c>
      <c r="J1" s="1" t="s">
        <v>21</v>
      </c>
    </row>
    <row r="2" spans="1:10" ht="12.75">
      <c r="A2">
        <f>IF(OR(LEFT('ES Open logi'!A6,1)="8",LEFT('ES Open logi'!A6,1)="3"),"3500",IF(OR(LEFT('ES Open logi'!A6,1)="7",LEFT('ES Open logi'!A6,1)="4"),"7000",""))</f>
      </c>
      <c r="B2">
        <f>IF('ES Open logi'!B6="SSB","PH",IF('ES Open logi'!B6="CW","CW",""))</f>
      </c>
      <c r="C2" t="str">
        <f>RIGHT(kuupaev,4)&amp;"-"&amp;MID(kuupaev,4,2)&amp;"-"&amp;LEFT(kuupaev,2)</f>
        <v>2009-04-18</v>
      </c>
      <c r="D2" s="4" t="str">
        <f>REPT("0",2-LEN('ES Open logi'!C6))&amp;'ES Open logi'!C6&amp;REPT("0",2-LEN('ES Open logi'!D6))&amp;'ES Open logi'!D6</f>
        <v>0000</v>
      </c>
      <c r="E2">
        <f>UPPER(kutsung)</f>
      </c>
      <c r="F2">
        <f>'ES Open logi'!I6</f>
      </c>
      <c r="G2" t="str">
        <f>REPT("0",4-LEN('ES Open logi'!G6))&amp;'ES Open logi'!G6</f>
        <v>0001</v>
      </c>
      <c r="H2">
        <f>UPPER('ES Open logi'!E6)</f>
      </c>
      <c r="I2">
        <f>'ES Open logi'!H6</f>
      </c>
      <c r="J2" s="4" t="str">
        <f>REPT("0",4-LEN('ES Open logi'!F6))&amp;'ES Open logi'!F6</f>
        <v>0000</v>
      </c>
    </row>
    <row r="3" spans="1:10" ht="12.75">
      <c r="A3">
        <f>IF(OR(LEFT('ES Open logi'!A7,1)="8",LEFT('ES Open logi'!A7,1)="3"),"3500",IF(OR(LEFT('ES Open logi'!A7,1)="7",LEFT('ES Open logi'!A7,1)="4"),"7000",""))</f>
      </c>
      <c r="B3">
        <f>IF('ES Open logi'!B7="SSB","PH",IF('ES Open logi'!B7="CW","CW",""))</f>
      </c>
      <c r="C3" t="str">
        <f aca="true" t="shared" si="0" ref="C3:C66">RIGHT(kuupaev,4)&amp;"-"&amp;MID(kuupaev,4,2)&amp;"-"&amp;LEFT(kuupaev,2)</f>
        <v>2009-04-18</v>
      </c>
      <c r="D3" s="4" t="str">
        <f>REPT("0",2-LEN('ES Open logi'!C7))&amp;'ES Open logi'!C7&amp;REPT("0",2-LEN('ES Open logi'!D7))&amp;'ES Open logi'!D7</f>
        <v>0000</v>
      </c>
      <c r="E3">
        <f aca="true" t="shared" si="1" ref="E3:E66">UPPER(kutsung)</f>
      </c>
      <c r="F3">
        <f>'ES Open logi'!I7</f>
      </c>
      <c r="G3" t="str">
        <f>REPT("0",4-LEN('ES Open logi'!G7))&amp;'ES Open logi'!G7</f>
        <v>0000</v>
      </c>
      <c r="H3">
        <f>UPPER('ES Open logi'!E7)</f>
      </c>
      <c r="I3">
        <f>'ES Open logi'!H7</f>
      </c>
      <c r="J3" s="4" t="str">
        <f>REPT("0",4-LEN('ES Open logi'!F7))&amp;'ES Open logi'!F7</f>
        <v>0000</v>
      </c>
    </row>
    <row r="4" spans="1:10" ht="12.75">
      <c r="A4">
        <f>IF(OR(LEFT('ES Open logi'!A8,1)="8",LEFT('ES Open logi'!A8,1)="3"),"3500",IF(OR(LEFT('ES Open logi'!A8,1)="7",LEFT('ES Open logi'!A8,1)="4"),"7000",""))</f>
      </c>
      <c r="B4">
        <f>IF('ES Open logi'!B8="SSB","PH",IF('ES Open logi'!B8="CW","CW",""))</f>
      </c>
      <c r="C4" t="str">
        <f t="shared" si="0"/>
        <v>2009-04-18</v>
      </c>
      <c r="D4" s="4" t="str">
        <f>REPT("0",2-LEN('ES Open logi'!C8))&amp;'ES Open logi'!C8&amp;REPT("0",2-LEN('ES Open logi'!D8))&amp;'ES Open logi'!D8</f>
        <v>0000</v>
      </c>
      <c r="E4">
        <f t="shared" si="1"/>
      </c>
      <c r="F4">
        <f>'ES Open logi'!I8</f>
      </c>
      <c r="G4" t="str">
        <f>REPT("0",4-LEN('ES Open logi'!G8))&amp;'ES Open logi'!G8</f>
        <v>0000</v>
      </c>
      <c r="H4">
        <f>UPPER('ES Open logi'!E8)</f>
      </c>
      <c r="I4">
        <f>'ES Open logi'!H8</f>
      </c>
      <c r="J4" s="4" t="str">
        <f>REPT("0",4-LEN('ES Open logi'!F8))&amp;'ES Open logi'!F8</f>
        <v>0000</v>
      </c>
    </row>
    <row r="5" spans="1:10" ht="12.75">
      <c r="A5">
        <f>IF(OR(LEFT('ES Open logi'!A9,1)="8",LEFT('ES Open logi'!A9,1)="3"),"3500",IF(OR(LEFT('ES Open logi'!A9,1)="7",LEFT('ES Open logi'!A9,1)="4"),"7000",""))</f>
      </c>
      <c r="B5">
        <f>IF('ES Open logi'!B9="SSB","PH",IF('ES Open logi'!B9="CW","CW",""))</f>
      </c>
      <c r="C5" t="str">
        <f t="shared" si="0"/>
        <v>2009-04-18</v>
      </c>
      <c r="D5" s="4" t="str">
        <f>REPT("0",2-LEN('ES Open logi'!C9))&amp;'ES Open logi'!C9&amp;REPT("0",2-LEN('ES Open logi'!D9))&amp;'ES Open logi'!D9</f>
        <v>0000</v>
      </c>
      <c r="E5">
        <f t="shared" si="1"/>
      </c>
      <c r="F5">
        <f>'ES Open logi'!I9</f>
      </c>
      <c r="G5" t="str">
        <f>REPT("0",4-LEN('ES Open logi'!G9))&amp;'ES Open logi'!G9</f>
        <v>0000</v>
      </c>
      <c r="H5">
        <f>UPPER('ES Open logi'!E9)</f>
      </c>
      <c r="I5">
        <f>'ES Open logi'!H9</f>
      </c>
      <c r="J5" s="4" t="str">
        <f>REPT("0",4-LEN('ES Open logi'!F9))&amp;'ES Open logi'!F9</f>
        <v>0000</v>
      </c>
    </row>
    <row r="6" spans="1:10" ht="12.75">
      <c r="A6">
        <f>IF(OR(LEFT('ES Open logi'!A10,1)="8",LEFT('ES Open logi'!A10,1)="3"),"3500",IF(OR(LEFT('ES Open logi'!A10,1)="7",LEFT('ES Open logi'!A10,1)="4"),"7000",""))</f>
      </c>
      <c r="B6">
        <f>IF('ES Open logi'!B10="SSB","PH",IF('ES Open logi'!B10="CW","CW",""))</f>
      </c>
      <c r="C6" t="str">
        <f t="shared" si="0"/>
        <v>2009-04-18</v>
      </c>
      <c r="D6" s="4" t="str">
        <f>REPT("0",2-LEN('ES Open logi'!C10))&amp;'ES Open logi'!C10&amp;REPT("0",2-LEN('ES Open logi'!D10))&amp;'ES Open logi'!D10</f>
        <v>0000</v>
      </c>
      <c r="E6">
        <f t="shared" si="1"/>
      </c>
      <c r="F6">
        <f>'ES Open logi'!I10</f>
      </c>
      <c r="G6" t="str">
        <f>REPT("0",4-LEN('ES Open logi'!G10))&amp;'ES Open logi'!G10</f>
        <v>0000</v>
      </c>
      <c r="H6">
        <f>UPPER('ES Open logi'!E10)</f>
      </c>
      <c r="I6">
        <f>'ES Open logi'!H10</f>
      </c>
      <c r="J6" s="4" t="str">
        <f>REPT("0",4-LEN('ES Open logi'!F10))&amp;'ES Open logi'!F10</f>
        <v>0000</v>
      </c>
    </row>
    <row r="7" spans="1:10" ht="12.75">
      <c r="A7">
        <f>IF(OR(LEFT('ES Open logi'!A11,1)="8",LEFT('ES Open logi'!A11,1)="3"),"3500",IF(OR(LEFT('ES Open logi'!A11,1)="7",LEFT('ES Open logi'!A11,1)="4"),"7000",""))</f>
      </c>
      <c r="B7">
        <f>IF('ES Open logi'!B11="SSB","PH",IF('ES Open logi'!B11="CW","CW",""))</f>
      </c>
      <c r="C7" t="str">
        <f t="shared" si="0"/>
        <v>2009-04-18</v>
      </c>
      <c r="D7" s="4" t="str">
        <f>REPT("0",2-LEN('ES Open logi'!C11))&amp;'ES Open logi'!C11&amp;REPT("0",2-LEN('ES Open logi'!D11))&amp;'ES Open logi'!D11</f>
        <v>0000</v>
      </c>
      <c r="E7">
        <f t="shared" si="1"/>
      </c>
      <c r="F7">
        <f>'ES Open logi'!I11</f>
      </c>
      <c r="G7" t="str">
        <f>REPT("0",4-LEN('ES Open logi'!G11))&amp;'ES Open logi'!G11</f>
        <v>0000</v>
      </c>
      <c r="H7">
        <f>UPPER('ES Open logi'!E11)</f>
      </c>
      <c r="I7">
        <f>'ES Open logi'!H11</f>
      </c>
      <c r="J7" s="4" t="str">
        <f>REPT("0",4-LEN('ES Open logi'!F11))&amp;'ES Open logi'!F11</f>
        <v>0000</v>
      </c>
    </row>
    <row r="8" spans="1:10" ht="12.75">
      <c r="A8">
        <f>IF(OR(LEFT('ES Open logi'!A12,1)="8",LEFT('ES Open logi'!A12,1)="3"),"3500",IF(OR(LEFT('ES Open logi'!A12,1)="7",LEFT('ES Open logi'!A12,1)="4"),"7000",""))</f>
      </c>
      <c r="B8">
        <f>IF('ES Open logi'!B12="SSB","PH",IF('ES Open logi'!B12="CW","CW",""))</f>
      </c>
      <c r="C8" t="str">
        <f t="shared" si="0"/>
        <v>2009-04-18</v>
      </c>
      <c r="D8" s="4" t="str">
        <f>REPT("0",2-LEN('ES Open logi'!C12))&amp;'ES Open logi'!C12&amp;REPT("0",2-LEN('ES Open logi'!D12))&amp;'ES Open logi'!D12</f>
        <v>0000</v>
      </c>
      <c r="E8">
        <f t="shared" si="1"/>
      </c>
      <c r="F8">
        <f>'ES Open logi'!I12</f>
      </c>
      <c r="G8" t="str">
        <f>REPT("0",4-LEN('ES Open logi'!G12))&amp;'ES Open logi'!G12</f>
        <v>0000</v>
      </c>
      <c r="H8">
        <f>UPPER('ES Open logi'!E12)</f>
      </c>
      <c r="I8">
        <f>'ES Open logi'!H12</f>
      </c>
      <c r="J8" s="4" t="str">
        <f>REPT("0",4-LEN('ES Open logi'!F12))&amp;'ES Open logi'!F12</f>
        <v>0000</v>
      </c>
    </row>
    <row r="9" spans="1:10" ht="12.75">
      <c r="A9">
        <f>IF(OR(LEFT('ES Open logi'!A13,1)="8",LEFT('ES Open logi'!A13,1)="3"),"3500",IF(OR(LEFT('ES Open logi'!A13,1)="7",LEFT('ES Open logi'!A13,1)="4"),"7000",""))</f>
      </c>
      <c r="B9">
        <f>IF('ES Open logi'!B13="SSB","PH",IF('ES Open logi'!B13="CW","CW",""))</f>
      </c>
      <c r="C9" t="str">
        <f t="shared" si="0"/>
        <v>2009-04-18</v>
      </c>
      <c r="D9" s="4" t="str">
        <f>REPT("0",2-LEN('ES Open logi'!C13))&amp;'ES Open logi'!C13&amp;REPT("0",2-LEN('ES Open logi'!D13))&amp;'ES Open logi'!D13</f>
        <v>0000</v>
      </c>
      <c r="E9">
        <f t="shared" si="1"/>
      </c>
      <c r="F9">
        <f>'ES Open logi'!I13</f>
      </c>
      <c r="G9" t="str">
        <f>REPT("0",4-LEN('ES Open logi'!G13))&amp;'ES Open logi'!G13</f>
        <v>0000</v>
      </c>
      <c r="H9">
        <f>UPPER('ES Open logi'!E13)</f>
      </c>
      <c r="I9">
        <f>'ES Open logi'!H13</f>
      </c>
      <c r="J9" s="4" t="str">
        <f>REPT("0",4-LEN('ES Open logi'!F13))&amp;'ES Open logi'!F13</f>
        <v>0000</v>
      </c>
    </row>
    <row r="10" spans="1:10" ht="12.75">
      <c r="A10">
        <f>IF(OR(LEFT('ES Open logi'!A14,1)="8",LEFT('ES Open logi'!A14,1)="3"),"3500",IF(OR(LEFT('ES Open logi'!A14,1)="7",LEFT('ES Open logi'!A14,1)="4"),"7000",""))</f>
      </c>
      <c r="B10">
        <f>IF('ES Open logi'!B14="SSB","PH",IF('ES Open logi'!B14="CW","CW",""))</f>
      </c>
      <c r="C10" t="str">
        <f t="shared" si="0"/>
        <v>2009-04-18</v>
      </c>
      <c r="D10" s="4" t="str">
        <f>REPT("0",2-LEN('ES Open logi'!C14))&amp;'ES Open logi'!C14&amp;REPT("0",2-LEN('ES Open logi'!D14))&amp;'ES Open logi'!D14</f>
        <v>0000</v>
      </c>
      <c r="E10">
        <f t="shared" si="1"/>
      </c>
      <c r="F10">
        <f>'ES Open logi'!I14</f>
      </c>
      <c r="G10" t="str">
        <f>REPT("0",4-LEN('ES Open logi'!G14))&amp;'ES Open logi'!G14</f>
        <v>0000</v>
      </c>
      <c r="H10">
        <f>UPPER('ES Open logi'!E14)</f>
      </c>
      <c r="I10">
        <f>'ES Open logi'!H14</f>
      </c>
      <c r="J10" s="4" t="str">
        <f>REPT("0",4-LEN('ES Open logi'!F14))&amp;'ES Open logi'!F14</f>
        <v>0000</v>
      </c>
    </row>
    <row r="11" spans="1:10" ht="12.75">
      <c r="A11">
        <f>IF(OR(LEFT('ES Open logi'!A15,1)="8",LEFT('ES Open logi'!A15,1)="3"),"3500",IF(OR(LEFT('ES Open logi'!A15,1)="7",LEFT('ES Open logi'!A15,1)="4"),"7000",""))</f>
      </c>
      <c r="B11">
        <f>IF('ES Open logi'!B15="SSB","PH",IF('ES Open logi'!B15="CW","CW",""))</f>
      </c>
      <c r="C11" t="str">
        <f t="shared" si="0"/>
        <v>2009-04-18</v>
      </c>
      <c r="D11" s="4" t="str">
        <f>REPT("0",2-LEN('ES Open logi'!C15))&amp;'ES Open logi'!C15&amp;REPT("0",2-LEN('ES Open logi'!D15))&amp;'ES Open logi'!D15</f>
        <v>0000</v>
      </c>
      <c r="E11">
        <f t="shared" si="1"/>
      </c>
      <c r="F11">
        <f>'ES Open logi'!I15</f>
      </c>
      <c r="G11" t="str">
        <f>REPT("0",4-LEN('ES Open logi'!G15))&amp;'ES Open logi'!G15</f>
        <v>0000</v>
      </c>
      <c r="H11">
        <f>UPPER('ES Open logi'!E15)</f>
      </c>
      <c r="I11">
        <f>'ES Open logi'!H15</f>
      </c>
      <c r="J11" s="4" t="str">
        <f>REPT("0",4-LEN('ES Open logi'!F15))&amp;'ES Open logi'!F15</f>
        <v>0000</v>
      </c>
    </row>
    <row r="12" spans="1:10" ht="12.75">
      <c r="A12">
        <f>IF(OR(LEFT('ES Open logi'!A16,1)="8",LEFT('ES Open logi'!A16,1)="3"),"3500",IF(OR(LEFT('ES Open logi'!A16,1)="7",LEFT('ES Open logi'!A16,1)="4"),"7000",""))</f>
      </c>
      <c r="B12">
        <f>IF('ES Open logi'!B16="SSB","PH",IF('ES Open logi'!B16="CW","CW",""))</f>
      </c>
      <c r="C12" t="str">
        <f t="shared" si="0"/>
        <v>2009-04-18</v>
      </c>
      <c r="D12" s="4" t="str">
        <f>REPT("0",2-LEN('ES Open logi'!C16))&amp;'ES Open logi'!C16&amp;REPT("0",2-LEN('ES Open logi'!D16))&amp;'ES Open logi'!D16</f>
        <v>0000</v>
      </c>
      <c r="E12">
        <f t="shared" si="1"/>
      </c>
      <c r="F12">
        <f>'ES Open logi'!I16</f>
      </c>
      <c r="G12" t="str">
        <f>REPT("0",4-LEN('ES Open logi'!G16))&amp;'ES Open logi'!G16</f>
        <v>0000</v>
      </c>
      <c r="H12">
        <f>UPPER('ES Open logi'!E16)</f>
      </c>
      <c r="I12">
        <f>'ES Open logi'!H16</f>
      </c>
      <c r="J12" s="4" t="str">
        <f>REPT("0",4-LEN('ES Open logi'!F16))&amp;'ES Open logi'!F16</f>
        <v>0000</v>
      </c>
    </row>
    <row r="13" spans="1:10" ht="12.75">
      <c r="A13">
        <f>IF(OR(LEFT('ES Open logi'!A17,1)="8",LEFT('ES Open logi'!A17,1)="3"),"3500",IF(OR(LEFT('ES Open logi'!A17,1)="7",LEFT('ES Open logi'!A17,1)="4"),"7000",""))</f>
      </c>
      <c r="B13">
        <f>IF('ES Open logi'!B17="SSB","PH",IF('ES Open logi'!B17="CW","CW",""))</f>
      </c>
      <c r="C13" t="str">
        <f t="shared" si="0"/>
        <v>2009-04-18</v>
      </c>
      <c r="D13" s="4" t="str">
        <f>REPT("0",2-LEN('ES Open logi'!C17))&amp;'ES Open logi'!C17&amp;REPT("0",2-LEN('ES Open logi'!D17))&amp;'ES Open logi'!D17</f>
        <v>0000</v>
      </c>
      <c r="E13">
        <f t="shared" si="1"/>
      </c>
      <c r="F13">
        <f>'ES Open logi'!I17</f>
      </c>
      <c r="G13" t="str">
        <f>REPT("0",4-LEN('ES Open logi'!G17))&amp;'ES Open logi'!G17</f>
        <v>0000</v>
      </c>
      <c r="H13">
        <f>UPPER('ES Open logi'!E17)</f>
      </c>
      <c r="I13">
        <f>'ES Open logi'!H17</f>
      </c>
      <c r="J13" s="4" t="str">
        <f>REPT("0",4-LEN('ES Open logi'!F17))&amp;'ES Open logi'!F17</f>
        <v>0000</v>
      </c>
    </row>
    <row r="14" spans="1:10" ht="12.75">
      <c r="A14">
        <f>IF(OR(LEFT('ES Open logi'!A18,1)="8",LEFT('ES Open logi'!A18,1)="3"),"3500",IF(OR(LEFT('ES Open logi'!A18,1)="7",LEFT('ES Open logi'!A18,1)="4"),"7000",""))</f>
      </c>
      <c r="B14">
        <f>IF('ES Open logi'!B18="SSB","PH",IF('ES Open logi'!B18="CW","CW",""))</f>
      </c>
      <c r="C14" t="str">
        <f t="shared" si="0"/>
        <v>2009-04-18</v>
      </c>
      <c r="D14" s="4" t="str">
        <f>REPT("0",2-LEN('ES Open logi'!C18))&amp;'ES Open logi'!C18&amp;REPT("0",2-LEN('ES Open logi'!D18))&amp;'ES Open logi'!D18</f>
        <v>0000</v>
      </c>
      <c r="E14">
        <f t="shared" si="1"/>
      </c>
      <c r="F14">
        <f>'ES Open logi'!I18</f>
      </c>
      <c r="G14" t="str">
        <f>REPT("0",4-LEN('ES Open logi'!G18))&amp;'ES Open logi'!G18</f>
        <v>0000</v>
      </c>
      <c r="H14">
        <f>UPPER('ES Open logi'!E18)</f>
      </c>
      <c r="I14">
        <f>'ES Open logi'!H18</f>
      </c>
      <c r="J14" s="4" t="str">
        <f>REPT("0",4-LEN('ES Open logi'!F18))&amp;'ES Open logi'!F18</f>
        <v>0000</v>
      </c>
    </row>
    <row r="15" spans="1:10" ht="12.75">
      <c r="A15">
        <f>IF(OR(LEFT('ES Open logi'!A19,1)="8",LEFT('ES Open logi'!A19,1)="3"),"3500",IF(OR(LEFT('ES Open logi'!A19,1)="7",LEFT('ES Open logi'!A19,1)="4"),"7000",""))</f>
      </c>
      <c r="B15">
        <f>IF('ES Open logi'!B19="SSB","PH",IF('ES Open logi'!B19="CW","CW",""))</f>
      </c>
      <c r="C15" t="str">
        <f t="shared" si="0"/>
        <v>2009-04-18</v>
      </c>
      <c r="D15" s="4" t="str">
        <f>REPT("0",2-LEN('ES Open logi'!C19))&amp;'ES Open logi'!C19&amp;REPT("0",2-LEN('ES Open logi'!D19))&amp;'ES Open logi'!D19</f>
        <v>0000</v>
      </c>
      <c r="E15">
        <f t="shared" si="1"/>
      </c>
      <c r="F15">
        <f>'ES Open logi'!I19</f>
      </c>
      <c r="G15" t="str">
        <f>REPT("0",4-LEN('ES Open logi'!G19))&amp;'ES Open logi'!G19</f>
        <v>0000</v>
      </c>
      <c r="H15">
        <f>UPPER('ES Open logi'!E19)</f>
      </c>
      <c r="I15">
        <f>'ES Open logi'!H19</f>
      </c>
      <c r="J15" s="4" t="str">
        <f>REPT("0",4-LEN('ES Open logi'!F19))&amp;'ES Open logi'!F19</f>
        <v>0000</v>
      </c>
    </row>
    <row r="16" spans="1:10" ht="12.75">
      <c r="A16">
        <f>IF(OR(LEFT('ES Open logi'!A20,1)="8",LEFT('ES Open logi'!A20,1)="3"),"3500",IF(OR(LEFT('ES Open logi'!A20,1)="7",LEFT('ES Open logi'!A20,1)="4"),"7000",""))</f>
      </c>
      <c r="B16">
        <f>IF('ES Open logi'!B20="SSB","PH",IF('ES Open logi'!B20="CW","CW",""))</f>
      </c>
      <c r="C16" t="str">
        <f t="shared" si="0"/>
        <v>2009-04-18</v>
      </c>
      <c r="D16" s="4" t="str">
        <f>REPT("0",2-LEN('ES Open logi'!C20))&amp;'ES Open logi'!C20&amp;REPT("0",2-LEN('ES Open logi'!D20))&amp;'ES Open logi'!D20</f>
        <v>0000</v>
      </c>
      <c r="E16">
        <f t="shared" si="1"/>
      </c>
      <c r="F16">
        <f>'ES Open logi'!I20</f>
      </c>
      <c r="G16" t="str">
        <f>REPT("0",4-LEN('ES Open logi'!G20))&amp;'ES Open logi'!G20</f>
        <v>0000</v>
      </c>
      <c r="H16">
        <f>UPPER('ES Open logi'!E20)</f>
      </c>
      <c r="I16">
        <f>'ES Open logi'!H20</f>
      </c>
      <c r="J16" s="4" t="str">
        <f>REPT("0",4-LEN('ES Open logi'!F20))&amp;'ES Open logi'!F20</f>
        <v>0000</v>
      </c>
    </row>
    <row r="17" spans="1:10" ht="12.75">
      <c r="A17">
        <f>IF(OR(LEFT('ES Open logi'!A21,1)="8",LEFT('ES Open logi'!A21,1)="3"),"3500",IF(OR(LEFT('ES Open logi'!A21,1)="7",LEFT('ES Open logi'!A21,1)="4"),"7000",""))</f>
      </c>
      <c r="B17">
        <f>IF('ES Open logi'!B21="SSB","PH",IF('ES Open logi'!B21="CW","CW",""))</f>
      </c>
      <c r="C17" t="str">
        <f t="shared" si="0"/>
        <v>2009-04-18</v>
      </c>
      <c r="D17" s="4" t="str">
        <f>REPT("0",2-LEN('ES Open logi'!C21))&amp;'ES Open logi'!C21&amp;REPT("0",2-LEN('ES Open logi'!D21))&amp;'ES Open logi'!D21</f>
        <v>0000</v>
      </c>
      <c r="E17">
        <f t="shared" si="1"/>
      </c>
      <c r="F17">
        <f>'ES Open logi'!I21</f>
      </c>
      <c r="G17" t="str">
        <f>REPT("0",4-LEN('ES Open logi'!G21))&amp;'ES Open logi'!G21</f>
        <v>0000</v>
      </c>
      <c r="H17">
        <f>UPPER('ES Open logi'!E21)</f>
      </c>
      <c r="I17">
        <f>'ES Open logi'!H21</f>
      </c>
      <c r="J17" s="4" t="str">
        <f>REPT("0",4-LEN('ES Open logi'!F21))&amp;'ES Open logi'!F21</f>
        <v>0000</v>
      </c>
    </row>
    <row r="18" spans="1:10" ht="12.75">
      <c r="A18">
        <f>IF(OR(LEFT('ES Open logi'!A22,1)="8",LEFT('ES Open logi'!A22,1)="3"),"3500",IF(OR(LEFT('ES Open logi'!A22,1)="7",LEFT('ES Open logi'!A22,1)="4"),"7000",""))</f>
      </c>
      <c r="B18">
        <f>IF('ES Open logi'!B22="SSB","PH",IF('ES Open logi'!B22="CW","CW",""))</f>
      </c>
      <c r="C18" t="str">
        <f t="shared" si="0"/>
        <v>2009-04-18</v>
      </c>
      <c r="D18" s="4" t="str">
        <f>REPT("0",2-LEN('ES Open logi'!C22))&amp;'ES Open logi'!C22&amp;REPT("0",2-LEN('ES Open logi'!D22))&amp;'ES Open logi'!D22</f>
        <v>0000</v>
      </c>
      <c r="E18">
        <f t="shared" si="1"/>
      </c>
      <c r="F18">
        <f>'ES Open logi'!I22</f>
      </c>
      <c r="G18" t="str">
        <f>REPT("0",4-LEN('ES Open logi'!G22))&amp;'ES Open logi'!G22</f>
        <v>0000</v>
      </c>
      <c r="H18">
        <f>UPPER('ES Open logi'!E22)</f>
      </c>
      <c r="I18">
        <f>'ES Open logi'!H22</f>
      </c>
      <c r="J18" s="4" t="str">
        <f>REPT("0",4-LEN('ES Open logi'!F22))&amp;'ES Open logi'!F22</f>
        <v>0000</v>
      </c>
    </row>
    <row r="19" spans="1:10" ht="12.75">
      <c r="A19">
        <f>IF(OR(LEFT('ES Open logi'!A23,1)="8",LEFT('ES Open logi'!A23,1)="3"),"3500",IF(OR(LEFT('ES Open logi'!A23,1)="7",LEFT('ES Open logi'!A23,1)="4"),"7000",""))</f>
      </c>
      <c r="B19">
        <f>IF('ES Open logi'!B23="SSB","PH",IF('ES Open logi'!B23="CW","CW",""))</f>
      </c>
      <c r="C19" t="str">
        <f t="shared" si="0"/>
        <v>2009-04-18</v>
      </c>
      <c r="D19" s="4" t="str">
        <f>REPT("0",2-LEN('ES Open logi'!C23))&amp;'ES Open logi'!C23&amp;REPT("0",2-LEN('ES Open logi'!D23))&amp;'ES Open logi'!D23</f>
        <v>0000</v>
      </c>
      <c r="E19">
        <f t="shared" si="1"/>
      </c>
      <c r="F19">
        <f>'ES Open logi'!I23</f>
      </c>
      <c r="G19" t="str">
        <f>REPT("0",4-LEN('ES Open logi'!G23))&amp;'ES Open logi'!G23</f>
        <v>0000</v>
      </c>
      <c r="H19">
        <f>UPPER('ES Open logi'!E23)</f>
      </c>
      <c r="I19">
        <f>'ES Open logi'!H23</f>
      </c>
      <c r="J19" s="4" t="str">
        <f>REPT("0",4-LEN('ES Open logi'!F23))&amp;'ES Open logi'!F23</f>
        <v>0000</v>
      </c>
    </row>
    <row r="20" spans="1:10" ht="12.75">
      <c r="A20">
        <f>IF(OR(LEFT('ES Open logi'!A24,1)="8",LEFT('ES Open logi'!A24,1)="3"),"3500",IF(OR(LEFT('ES Open logi'!A24,1)="7",LEFT('ES Open logi'!A24,1)="4"),"7000",""))</f>
      </c>
      <c r="B20">
        <f>IF('ES Open logi'!B24="SSB","PH",IF('ES Open logi'!B24="CW","CW",""))</f>
      </c>
      <c r="C20" t="str">
        <f t="shared" si="0"/>
        <v>2009-04-18</v>
      </c>
      <c r="D20" s="4" t="str">
        <f>REPT("0",2-LEN('ES Open logi'!C24))&amp;'ES Open logi'!C24&amp;REPT("0",2-LEN('ES Open logi'!D24))&amp;'ES Open logi'!D24</f>
        <v>0000</v>
      </c>
      <c r="E20">
        <f t="shared" si="1"/>
      </c>
      <c r="F20">
        <f>'ES Open logi'!I24</f>
      </c>
      <c r="G20" t="str">
        <f>REPT("0",4-LEN('ES Open logi'!G24))&amp;'ES Open logi'!G24</f>
        <v>0000</v>
      </c>
      <c r="H20">
        <f>UPPER('ES Open logi'!E24)</f>
      </c>
      <c r="I20">
        <f>'ES Open logi'!H24</f>
      </c>
      <c r="J20" s="4" t="str">
        <f>REPT("0",4-LEN('ES Open logi'!F24))&amp;'ES Open logi'!F24</f>
        <v>0000</v>
      </c>
    </row>
    <row r="21" spans="1:10" ht="12.75">
      <c r="A21">
        <f>IF(OR(LEFT('ES Open logi'!A25,1)="8",LEFT('ES Open logi'!A25,1)="3"),"3500",IF(OR(LEFT('ES Open logi'!A25,1)="7",LEFT('ES Open logi'!A25,1)="4"),"7000",""))</f>
      </c>
      <c r="B21">
        <f>IF('ES Open logi'!B25="SSB","PH",IF('ES Open logi'!B25="CW","CW",""))</f>
      </c>
      <c r="C21" t="str">
        <f t="shared" si="0"/>
        <v>2009-04-18</v>
      </c>
      <c r="D21" s="4" t="str">
        <f>REPT("0",2-LEN('ES Open logi'!C25))&amp;'ES Open logi'!C25&amp;REPT("0",2-LEN('ES Open logi'!D25))&amp;'ES Open logi'!D25</f>
        <v>0000</v>
      </c>
      <c r="E21">
        <f t="shared" si="1"/>
      </c>
      <c r="F21">
        <f>'ES Open logi'!I25</f>
      </c>
      <c r="G21" t="str">
        <f>REPT("0",4-LEN('ES Open logi'!G25))&amp;'ES Open logi'!G25</f>
        <v>0000</v>
      </c>
      <c r="H21">
        <f>UPPER('ES Open logi'!E25)</f>
      </c>
      <c r="I21">
        <f>'ES Open logi'!H25</f>
      </c>
      <c r="J21" s="4" t="str">
        <f>REPT("0",4-LEN('ES Open logi'!F25))&amp;'ES Open logi'!F25</f>
        <v>0000</v>
      </c>
    </row>
    <row r="22" spans="1:10" ht="12.75">
      <c r="A22">
        <f>IF(OR(LEFT('ES Open logi'!A26,1)="8",LEFT('ES Open logi'!A26,1)="3"),"3500",IF(OR(LEFT('ES Open logi'!A26,1)="7",LEFT('ES Open logi'!A26,1)="4"),"7000",""))</f>
      </c>
      <c r="B22">
        <f>IF('ES Open logi'!B26="SSB","PH",IF('ES Open logi'!B26="CW","CW",""))</f>
      </c>
      <c r="C22" t="str">
        <f t="shared" si="0"/>
        <v>2009-04-18</v>
      </c>
      <c r="D22" s="4" t="str">
        <f>REPT("0",2-LEN('ES Open logi'!C26))&amp;'ES Open logi'!C26&amp;REPT("0",2-LEN('ES Open logi'!D26))&amp;'ES Open logi'!D26</f>
        <v>0000</v>
      </c>
      <c r="E22">
        <f t="shared" si="1"/>
      </c>
      <c r="F22">
        <f>'ES Open logi'!I26</f>
      </c>
      <c r="G22" t="str">
        <f>REPT("0",4-LEN('ES Open logi'!G26))&amp;'ES Open logi'!G26</f>
        <v>0000</v>
      </c>
      <c r="H22">
        <f>UPPER('ES Open logi'!E26)</f>
      </c>
      <c r="I22">
        <f>'ES Open logi'!H26</f>
      </c>
      <c r="J22" s="4" t="str">
        <f>REPT("0",4-LEN('ES Open logi'!F26))&amp;'ES Open logi'!F26</f>
        <v>0000</v>
      </c>
    </row>
    <row r="23" spans="1:10" ht="12.75">
      <c r="A23">
        <f>IF(OR(LEFT('ES Open logi'!A27,1)="8",LEFT('ES Open logi'!A27,1)="3"),"3500",IF(OR(LEFT('ES Open logi'!A27,1)="7",LEFT('ES Open logi'!A27,1)="4"),"7000",""))</f>
      </c>
      <c r="B23">
        <f>IF('ES Open logi'!B27="SSB","PH",IF('ES Open logi'!B27="CW","CW",""))</f>
      </c>
      <c r="C23" t="str">
        <f t="shared" si="0"/>
        <v>2009-04-18</v>
      </c>
      <c r="D23" s="4" t="str">
        <f>REPT("0",2-LEN('ES Open logi'!C27))&amp;'ES Open logi'!C27&amp;REPT("0",2-LEN('ES Open logi'!D27))&amp;'ES Open logi'!D27</f>
        <v>0000</v>
      </c>
      <c r="E23">
        <f t="shared" si="1"/>
      </c>
      <c r="F23">
        <f>'ES Open logi'!I27</f>
      </c>
      <c r="G23" t="str">
        <f>REPT("0",4-LEN('ES Open logi'!G27))&amp;'ES Open logi'!G27</f>
        <v>0000</v>
      </c>
      <c r="H23">
        <f>UPPER('ES Open logi'!E27)</f>
      </c>
      <c r="I23">
        <f>'ES Open logi'!H27</f>
      </c>
      <c r="J23" s="4" t="str">
        <f>REPT("0",4-LEN('ES Open logi'!F27))&amp;'ES Open logi'!F27</f>
        <v>0000</v>
      </c>
    </row>
    <row r="24" spans="1:10" ht="12.75">
      <c r="A24">
        <f>IF(OR(LEFT('ES Open logi'!A28,1)="8",LEFT('ES Open logi'!A28,1)="3"),"3500",IF(OR(LEFT('ES Open logi'!A28,1)="7",LEFT('ES Open logi'!A28,1)="4"),"7000",""))</f>
      </c>
      <c r="B24">
        <f>IF('ES Open logi'!B28="SSB","PH",IF('ES Open logi'!B28="CW","CW",""))</f>
      </c>
      <c r="C24" t="str">
        <f t="shared" si="0"/>
        <v>2009-04-18</v>
      </c>
      <c r="D24" s="4" t="str">
        <f>REPT("0",2-LEN('ES Open logi'!C28))&amp;'ES Open logi'!C28&amp;REPT("0",2-LEN('ES Open logi'!D28))&amp;'ES Open logi'!D28</f>
        <v>0000</v>
      </c>
      <c r="E24">
        <f t="shared" si="1"/>
      </c>
      <c r="F24">
        <f>'ES Open logi'!I28</f>
      </c>
      <c r="G24" t="str">
        <f>REPT("0",4-LEN('ES Open logi'!G28))&amp;'ES Open logi'!G28</f>
        <v>0000</v>
      </c>
      <c r="H24">
        <f>UPPER('ES Open logi'!E28)</f>
      </c>
      <c r="I24">
        <f>'ES Open logi'!H28</f>
      </c>
      <c r="J24" s="4" t="str">
        <f>REPT("0",4-LEN('ES Open logi'!F28))&amp;'ES Open logi'!F28</f>
        <v>0000</v>
      </c>
    </row>
    <row r="25" spans="1:10" ht="12.75">
      <c r="A25">
        <f>IF(OR(LEFT('ES Open logi'!A29,1)="8",LEFT('ES Open logi'!A29,1)="3"),"3500",IF(OR(LEFT('ES Open logi'!A29,1)="7",LEFT('ES Open logi'!A29,1)="4"),"7000",""))</f>
      </c>
      <c r="B25">
        <f>IF('ES Open logi'!B29="SSB","PH",IF('ES Open logi'!B29="CW","CW",""))</f>
      </c>
      <c r="C25" t="str">
        <f t="shared" si="0"/>
        <v>2009-04-18</v>
      </c>
      <c r="D25" s="4" t="str">
        <f>REPT("0",2-LEN('ES Open logi'!C29))&amp;'ES Open logi'!C29&amp;REPT("0",2-LEN('ES Open logi'!D29))&amp;'ES Open logi'!D29</f>
        <v>0000</v>
      </c>
      <c r="E25">
        <f t="shared" si="1"/>
      </c>
      <c r="F25">
        <f>'ES Open logi'!I29</f>
      </c>
      <c r="G25" t="str">
        <f>REPT("0",4-LEN('ES Open logi'!G29))&amp;'ES Open logi'!G29</f>
        <v>0000</v>
      </c>
      <c r="H25">
        <f>UPPER('ES Open logi'!E29)</f>
      </c>
      <c r="I25">
        <f>'ES Open logi'!H29</f>
      </c>
      <c r="J25" s="4" t="str">
        <f>REPT("0",4-LEN('ES Open logi'!F29))&amp;'ES Open logi'!F29</f>
        <v>0000</v>
      </c>
    </row>
    <row r="26" spans="1:10" ht="12.75">
      <c r="A26">
        <f>IF(OR(LEFT('ES Open logi'!A30,1)="8",LEFT('ES Open logi'!A30,1)="3"),"3500",IF(OR(LEFT('ES Open logi'!A30,1)="7",LEFT('ES Open logi'!A30,1)="4"),"7000",""))</f>
      </c>
      <c r="B26">
        <f>IF('ES Open logi'!B30="SSB","PH",IF('ES Open logi'!B30="CW","CW",""))</f>
      </c>
      <c r="C26" t="str">
        <f t="shared" si="0"/>
        <v>2009-04-18</v>
      </c>
      <c r="D26" s="4" t="str">
        <f>REPT("0",2-LEN('ES Open logi'!C30))&amp;'ES Open logi'!C30&amp;REPT("0",2-LEN('ES Open logi'!D30))&amp;'ES Open logi'!D30</f>
        <v>0000</v>
      </c>
      <c r="E26">
        <f t="shared" si="1"/>
      </c>
      <c r="F26">
        <f>'ES Open logi'!I30</f>
      </c>
      <c r="G26" t="str">
        <f>REPT("0",4-LEN('ES Open logi'!G30))&amp;'ES Open logi'!G30</f>
        <v>0000</v>
      </c>
      <c r="H26">
        <f>UPPER('ES Open logi'!E30)</f>
      </c>
      <c r="I26">
        <f>'ES Open logi'!H30</f>
      </c>
      <c r="J26" s="4" t="str">
        <f>REPT("0",4-LEN('ES Open logi'!F30))&amp;'ES Open logi'!F30</f>
        <v>0000</v>
      </c>
    </row>
    <row r="27" spans="1:10" ht="12.75">
      <c r="A27">
        <f>IF(OR(LEFT('ES Open logi'!A31,1)="8",LEFT('ES Open logi'!A31,1)="3"),"3500",IF(OR(LEFT('ES Open logi'!A31,1)="7",LEFT('ES Open logi'!A31,1)="4"),"7000",""))</f>
      </c>
      <c r="B27">
        <f>IF('ES Open logi'!B31="SSB","PH",IF('ES Open logi'!B31="CW","CW",""))</f>
      </c>
      <c r="C27" t="str">
        <f t="shared" si="0"/>
        <v>2009-04-18</v>
      </c>
      <c r="D27" s="4" t="str">
        <f>REPT("0",2-LEN('ES Open logi'!C31))&amp;'ES Open logi'!C31&amp;REPT("0",2-LEN('ES Open logi'!D31))&amp;'ES Open logi'!D31</f>
        <v>0000</v>
      </c>
      <c r="E27">
        <f t="shared" si="1"/>
      </c>
      <c r="F27">
        <f>'ES Open logi'!I31</f>
      </c>
      <c r="G27" t="str">
        <f>REPT("0",4-LEN('ES Open logi'!G31))&amp;'ES Open logi'!G31</f>
        <v>0000</v>
      </c>
      <c r="H27">
        <f>UPPER('ES Open logi'!E31)</f>
      </c>
      <c r="I27">
        <f>'ES Open logi'!H31</f>
      </c>
      <c r="J27" s="4" t="str">
        <f>REPT("0",4-LEN('ES Open logi'!F31))&amp;'ES Open logi'!F31</f>
        <v>0000</v>
      </c>
    </row>
    <row r="28" spans="1:10" ht="12.75">
      <c r="A28">
        <f>IF(OR(LEFT('ES Open logi'!A32,1)="8",LEFT('ES Open logi'!A32,1)="3"),"3500",IF(OR(LEFT('ES Open logi'!A32,1)="7",LEFT('ES Open logi'!A32,1)="4"),"7000",""))</f>
      </c>
      <c r="B28">
        <f>IF('ES Open logi'!B32="SSB","PH",IF('ES Open logi'!B32="CW","CW",""))</f>
      </c>
      <c r="C28" t="str">
        <f t="shared" si="0"/>
        <v>2009-04-18</v>
      </c>
      <c r="D28" s="4" t="str">
        <f>REPT("0",2-LEN('ES Open logi'!C32))&amp;'ES Open logi'!C32&amp;REPT("0",2-LEN('ES Open logi'!D32))&amp;'ES Open logi'!D32</f>
        <v>0000</v>
      </c>
      <c r="E28">
        <f t="shared" si="1"/>
      </c>
      <c r="F28">
        <f>'ES Open logi'!I32</f>
      </c>
      <c r="G28" t="str">
        <f>REPT("0",4-LEN('ES Open logi'!G32))&amp;'ES Open logi'!G32</f>
        <v>0000</v>
      </c>
      <c r="H28">
        <f>UPPER('ES Open logi'!E32)</f>
      </c>
      <c r="I28">
        <f>'ES Open logi'!H32</f>
      </c>
      <c r="J28" s="4" t="str">
        <f>REPT("0",4-LEN('ES Open logi'!F32))&amp;'ES Open logi'!F32</f>
        <v>0000</v>
      </c>
    </row>
    <row r="29" spans="1:10" ht="12.75">
      <c r="A29">
        <f>IF(OR(LEFT('ES Open logi'!A33,1)="8",LEFT('ES Open logi'!A33,1)="3"),"3500",IF(OR(LEFT('ES Open logi'!A33,1)="7",LEFT('ES Open logi'!A33,1)="4"),"7000",""))</f>
      </c>
      <c r="B29">
        <f>IF('ES Open logi'!B33="SSB","PH",IF('ES Open logi'!B33="CW","CW",""))</f>
      </c>
      <c r="C29" t="str">
        <f t="shared" si="0"/>
        <v>2009-04-18</v>
      </c>
      <c r="D29" s="4" t="str">
        <f>REPT("0",2-LEN('ES Open logi'!C33))&amp;'ES Open logi'!C33&amp;REPT("0",2-LEN('ES Open logi'!D33))&amp;'ES Open logi'!D33</f>
        <v>0000</v>
      </c>
      <c r="E29">
        <f t="shared" si="1"/>
      </c>
      <c r="F29">
        <f>'ES Open logi'!I33</f>
      </c>
      <c r="G29" t="str">
        <f>REPT("0",4-LEN('ES Open logi'!G33))&amp;'ES Open logi'!G33</f>
        <v>0000</v>
      </c>
      <c r="H29">
        <f>UPPER('ES Open logi'!E33)</f>
      </c>
      <c r="I29">
        <f>'ES Open logi'!H33</f>
      </c>
      <c r="J29" s="4" t="str">
        <f>REPT("0",4-LEN('ES Open logi'!F33))&amp;'ES Open logi'!F33</f>
        <v>0000</v>
      </c>
    </row>
    <row r="30" spans="1:10" ht="12.75">
      <c r="A30">
        <f>IF(OR(LEFT('ES Open logi'!A34,1)="8",LEFT('ES Open logi'!A34,1)="3"),"3500",IF(OR(LEFT('ES Open logi'!A34,1)="7",LEFT('ES Open logi'!A34,1)="4"),"7000",""))</f>
      </c>
      <c r="B30">
        <f>IF('ES Open logi'!B34="SSB","PH",IF('ES Open logi'!B34="CW","CW",""))</f>
      </c>
      <c r="C30" t="str">
        <f t="shared" si="0"/>
        <v>2009-04-18</v>
      </c>
      <c r="D30" s="4" t="str">
        <f>REPT("0",2-LEN('ES Open logi'!C34))&amp;'ES Open logi'!C34&amp;REPT("0",2-LEN('ES Open logi'!D34))&amp;'ES Open logi'!D34</f>
        <v>0000</v>
      </c>
      <c r="E30">
        <f t="shared" si="1"/>
      </c>
      <c r="F30">
        <f>'ES Open logi'!I34</f>
      </c>
      <c r="G30" t="str">
        <f>REPT("0",4-LEN('ES Open logi'!G34))&amp;'ES Open logi'!G34</f>
        <v>0000</v>
      </c>
      <c r="H30">
        <f>UPPER('ES Open logi'!E34)</f>
      </c>
      <c r="I30">
        <f>'ES Open logi'!H34</f>
      </c>
      <c r="J30" s="4" t="str">
        <f>REPT("0",4-LEN('ES Open logi'!F34))&amp;'ES Open logi'!F34</f>
        <v>0000</v>
      </c>
    </row>
    <row r="31" spans="1:10" ht="12.75">
      <c r="A31">
        <f>IF(OR(LEFT('ES Open logi'!A35,1)="8",LEFT('ES Open logi'!A35,1)="3"),"3500",IF(OR(LEFT('ES Open logi'!A35,1)="7",LEFT('ES Open logi'!A35,1)="4"),"7000",""))</f>
      </c>
      <c r="B31">
        <f>IF('ES Open logi'!B35="SSB","PH",IF('ES Open logi'!B35="CW","CW",""))</f>
      </c>
      <c r="C31" t="str">
        <f t="shared" si="0"/>
        <v>2009-04-18</v>
      </c>
      <c r="D31" s="4" t="str">
        <f>REPT("0",2-LEN('ES Open logi'!C35))&amp;'ES Open logi'!C35&amp;REPT("0",2-LEN('ES Open logi'!D35))&amp;'ES Open logi'!D35</f>
        <v>0000</v>
      </c>
      <c r="E31">
        <f t="shared" si="1"/>
      </c>
      <c r="F31">
        <f>'ES Open logi'!I35</f>
      </c>
      <c r="G31" t="str">
        <f>REPT("0",4-LEN('ES Open logi'!G35))&amp;'ES Open logi'!G35</f>
        <v>0000</v>
      </c>
      <c r="H31">
        <f>UPPER('ES Open logi'!E35)</f>
      </c>
      <c r="I31">
        <f>'ES Open logi'!H35</f>
      </c>
      <c r="J31" s="4" t="str">
        <f>REPT("0",4-LEN('ES Open logi'!F35))&amp;'ES Open logi'!F35</f>
        <v>0000</v>
      </c>
    </row>
    <row r="32" spans="1:10" ht="12.75">
      <c r="A32">
        <f>IF(OR(LEFT('ES Open logi'!A36,1)="8",LEFT('ES Open logi'!A36,1)="3"),"3500",IF(OR(LEFT('ES Open logi'!A36,1)="7",LEFT('ES Open logi'!A36,1)="4"),"7000",""))</f>
      </c>
      <c r="B32">
        <f>IF('ES Open logi'!B36="SSB","PH",IF('ES Open logi'!B36="CW","CW",""))</f>
      </c>
      <c r="C32" t="str">
        <f t="shared" si="0"/>
        <v>2009-04-18</v>
      </c>
      <c r="D32" s="4" t="str">
        <f>REPT("0",2-LEN('ES Open logi'!C36))&amp;'ES Open logi'!C36&amp;REPT("0",2-LEN('ES Open logi'!D36))&amp;'ES Open logi'!D36</f>
        <v>0000</v>
      </c>
      <c r="E32">
        <f t="shared" si="1"/>
      </c>
      <c r="F32">
        <f>'ES Open logi'!I36</f>
      </c>
      <c r="G32" t="str">
        <f>REPT("0",4-LEN('ES Open logi'!G36))&amp;'ES Open logi'!G36</f>
        <v>0000</v>
      </c>
      <c r="H32">
        <f>UPPER('ES Open logi'!E36)</f>
      </c>
      <c r="I32">
        <f>'ES Open logi'!H36</f>
      </c>
      <c r="J32" s="4" t="str">
        <f>REPT("0",4-LEN('ES Open logi'!F36))&amp;'ES Open logi'!F36</f>
        <v>0000</v>
      </c>
    </row>
    <row r="33" spans="1:10" ht="12.75">
      <c r="A33">
        <f>IF(OR(LEFT('ES Open logi'!A37,1)="8",LEFT('ES Open logi'!A37,1)="3"),"3500",IF(OR(LEFT('ES Open logi'!A37,1)="7",LEFT('ES Open logi'!A37,1)="4"),"7000",""))</f>
      </c>
      <c r="B33">
        <f>IF('ES Open logi'!B37="SSB","PH",IF('ES Open logi'!B37="CW","CW",""))</f>
      </c>
      <c r="C33" t="str">
        <f t="shared" si="0"/>
        <v>2009-04-18</v>
      </c>
      <c r="D33" s="4" t="str">
        <f>REPT("0",2-LEN('ES Open logi'!C37))&amp;'ES Open logi'!C37&amp;REPT("0",2-LEN('ES Open logi'!D37))&amp;'ES Open logi'!D37</f>
        <v>0000</v>
      </c>
      <c r="E33">
        <f t="shared" si="1"/>
      </c>
      <c r="F33">
        <f>'ES Open logi'!I37</f>
      </c>
      <c r="G33" t="str">
        <f>REPT("0",4-LEN('ES Open logi'!G37))&amp;'ES Open logi'!G37</f>
        <v>0000</v>
      </c>
      <c r="H33">
        <f>UPPER('ES Open logi'!E37)</f>
      </c>
      <c r="I33">
        <f>'ES Open logi'!H37</f>
      </c>
      <c r="J33" s="4" t="str">
        <f>REPT("0",4-LEN('ES Open logi'!F37))&amp;'ES Open logi'!F37</f>
        <v>0000</v>
      </c>
    </row>
    <row r="34" spans="1:10" ht="12.75">
      <c r="A34">
        <f>IF(OR(LEFT('ES Open logi'!A38,1)="8",LEFT('ES Open logi'!A38,1)="3"),"3500",IF(OR(LEFT('ES Open logi'!A38,1)="7",LEFT('ES Open logi'!A38,1)="4"),"7000",""))</f>
      </c>
      <c r="B34">
        <f>IF('ES Open logi'!B38="SSB","PH",IF('ES Open logi'!B38="CW","CW",""))</f>
      </c>
      <c r="C34" t="str">
        <f t="shared" si="0"/>
        <v>2009-04-18</v>
      </c>
      <c r="D34" s="4" t="str">
        <f>REPT("0",2-LEN('ES Open logi'!C38))&amp;'ES Open logi'!C38&amp;REPT("0",2-LEN('ES Open logi'!D38))&amp;'ES Open logi'!D38</f>
        <v>0000</v>
      </c>
      <c r="E34">
        <f t="shared" si="1"/>
      </c>
      <c r="F34">
        <f>'ES Open logi'!I38</f>
      </c>
      <c r="G34" t="str">
        <f>REPT("0",4-LEN('ES Open logi'!G38))&amp;'ES Open logi'!G38</f>
        <v>0000</v>
      </c>
      <c r="H34">
        <f>UPPER('ES Open logi'!E38)</f>
      </c>
      <c r="I34">
        <f>'ES Open logi'!H38</f>
      </c>
      <c r="J34" s="4" t="str">
        <f>REPT("0",4-LEN('ES Open logi'!F38))&amp;'ES Open logi'!F38</f>
        <v>0000</v>
      </c>
    </row>
    <row r="35" spans="1:10" ht="12.75">
      <c r="A35">
        <f>IF(OR(LEFT('ES Open logi'!A39,1)="8",LEFT('ES Open logi'!A39,1)="3"),"3500",IF(OR(LEFT('ES Open logi'!A39,1)="7",LEFT('ES Open logi'!A39,1)="4"),"7000",""))</f>
      </c>
      <c r="B35">
        <f>IF('ES Open logi'!B39="SSB","PH",IF('ES Open logi'!B39="CW","CW",""))</f>
      </c>
      <c r="C35" t="str">
        <f t="shared" si="0"/>
        <v>2009-04-18</v>
      </c>
      <c r="D35" s="4" t="str">
        <f>REPT("0",2-LEN('ES Open logi'!C39))&amp;'ES Open logi'!C39&amp;REPT("0",2-LEN('ES Open logi'!D39))&amp;'ES Open logi'!D39</f>
        <v>0000</v>
      </c>
      <c r="E35">
        <f t="shared" si="1"/>
      </c>
      <c r="F35">
        <f>'ES Open logi'!I39</f>
      </c>
      <c r="G35" t="str">
        <f>REPT("0",4-LEN('ES Open logi'!G39))&amp;'ES Open logi'!G39</f>
        <v>0000</v>
      </c>
      <c r="H35">
        <f>UPPER('ES Open logi'!E39)</f>
      </c>
      <c r="I35">
        <f>'ES Open logi'!H39</f>
      </c>
      <c r="J35" s="4" t="str">
        <f>REPT("0",4-LEN('ES Open logi'!F39))&amp;'ES Open logi'!F39</f>
        <v>0000</v>
      </c>
    </row>
    <row r="36" spans="1:10" ht="12.75">
      <c r="A36">
        <f>IF(OR(LEFT('ES Open logi'!A40,1)="8",LEFT('ES Open logi'!A40,1)="3"),"3500",IF(OR(LEFT('ES Open logi'!A40,1)="7",LEFT('ES Open logi'!A40,1)="4"),"7000",""))</f>
      </c>
      <c r="B36">
        <f>IF('ES Open logi'!B40="SSB","PH",IF('ES Open logi'!B40="CW","CW",""))</f>
      </c>
      <c r="C36" t="str">
        <f t="shared" si="0"/>
        <v>2009-04-18</v>
      </c>
      <c r="D36" s="4" t="str">
        <f>REPT("0",2-LEN('ES Open logi'!C40))&amp;'ES Open logi'!C40&amp;REPT("0",2-LEN('ES Open logi'!D40))&amp;'ES Open logi'!D40</f>
        <v>0000</v>
      </c>
      <c r="E36">
        <f t="shared" si="1"/>
      </c>
      <c r="F36">
        <f>'ES Open logi'!I40</f>
      </c>
      <c r="G36" t="str">
        <f>REPT("0",4-LEN('ES Open logi'!G40))&amp;'ES Open logi'!G40</f>
        <v>0000</v>
      </c>
      <c r="H36">
        <f>UPPER('ES Open logi'!E40)</f>
      </c>
      <c r="I36">
        <f>'ES Open logi'!H40</f>
      </c>
      <c r="J36" s="4" t="str">
        <f>REPT("0",4-LEN('ES Open logi'!F40))&amp;'ES Open logi'!F40</f>
        <v>0000</v>
      </c>
    </row>
    <row r="37" spans="1:10" ht="12.75">
      <c r="A37">
        <f>IF(OR(LEFT('ES Open logi'!A41,1)="8",LEFT('ES Open logi'!A41,1)="3"),"3500",IF(OR(LEFT('ES Open logi'!A41,1)="7",LEFT('ES Open logi'!A41,1)="4"),"7000",""))</f>
      </c>
      <c r="B37">
        <f>IF('ES Open logi'!B41="SSB","PH",IF('ES Open logi'!B41="CW","CW",""))</f>
      </c>
      <c r="C37" t="str">
        <f t="shared" si="0"/>
        <v>2009-04-18</v>
      </c>
      <c r="D37" s="4" t="str">
        <f>REPT("0",2-LEN('ES Open logi'!C41))&amp;'ES Open logi'!C41&amp;REPT("0",2-LEN('ES Open logi'!D41))&amp;'ES Open logi'!D41</f>
        <v>0000</v>
      </c>
      <c r="E37">
        <f t="shared" si="1"/>
      </c>
      <c r="F37">
        <f>'ES Open logi'!I41</f>
      </c>
      <c r="G37" t="str">
        <f>REPT("0",4-LEN('ES Open logi'!G41))&amp;'ES Open logi'!G41</f>
        <v>0000</v>
      </c>
      <c r="H37">
        <f>UPPER('ES Open logi'!E41)</f>
      </c>
      <c r="I37">
        <f>'ES Open logi'!H41</f>
      </c>
      <c r="J37" s="4" t="str">
        <f>REPT("0",4-LEN('ES Open logi'!F41))&amp;'ES Open logi'!F41</f>
        <v>0000</v>
      </c>
    </row>
    <row r="38" spans="1:10" ht="12.75">
      <c r="A38">
        <f>IF(OR(LEFT('ES Open logi'!A42,1)="8",LEFT('ES Open logi'!A42,1)="3"),"3500",IF(OR(LEFT('ES Open logi'!A42,1)="7",LEFT('ES Open logi'!A42,1)="4"),"7000",""))</f>
      </c>
      <c r="B38">
        <f>IF('ES Open logi'!B42="SSB","PH",IF('ES Open logi'!B42="CW","CW",""))</f>
      </c>
      <c r="C38" t="str">
        <f t="shared" si="0"/>
        <v>2009-04-18</v>
      </c>
      <c r="D38" s="4" t="str">
        <f>REPT("0",2-LEN('ES Open logi'!C42))&amp;'ES Open logi'!C42&amp;REPT("0",2-LEN('ES Open logi'!D42))&amp;'ES Open logi'!D42</f>
        <v>0000</v>
      </c>
      <c r="E38">
        <f t="shared" si="1"/>
      </c>
      <c r="F38">
        <f>'ES Open logi'!I42</f>
      </c>
      <c r="G38" t="str">
        <f>REPT("0",4-LEN('ES Open logi'!G42))&amp;'ES Open logi'!G42</f>
        <v>0000</v>
      </c>
      <c r="H38">
        <f>UPPER('ES Open logi'!E42)</f>
      </c>
      <c r="I38">
        <f>'ES Open logi'!H42</f>
      </c>
      <c r="J38" s="4" t="str">
        <f>REPT("0",4-LEN('ES Open logi'!F42))&amp;'ES Open logi'!F42</f>
        <v>0000</v>
      </c>
    </row>
    <row r="39" spans="1:10" ht="12.75">
      <c r="A39">
        <f>IF(OR(LEFT('ES Open logi'!A43,1)="8",LEFT('ES Open logi'!A43,1)="3"),"3500",IF(OR(LEFT('ES Open logi'!A43,1)="7",LEFT('ES Open logi'!A43,1)="4"),"7000",""))</f>
      </c>
      <c r="B39">
        <f>IF('ES Open logi'!B43="SSB","PH",IF('ES Open logi'!B43="CW","CW",""))</f>
      </c>
      <c r="C39" t="str">
        <f t="shared" si="0"/>
        <v>2009-04-18</v>
      </c>
      <c r="D39" s="4" t="str">
        <f>REPT("0",2-LEN('ES Open logi'!C43))&amp;'ES Open logi'!C43&amp;REPT("0",2-LEN('ES Open logi'!D43))&amp;'ES Open logi'!D43</f>
        <v>0000</v>
      </c>
      <c r="E39">
        <f t="shared" si="1"/>
      </c>
      <c r="F39">
        <f>'ES Open logi'!I43</f>
      </c>
      <c r="G39" t="str">
        <f>REPT("0",4-LEN('ES Open logi'!G43))&amp;'ES Open logi'!G43</f>
        <v>0000</v>
      </c>
      <c r="H39">
        <f>UPPER('ES Open logi'!E43)</f>
      </c>
      <c r="I39">
        <f>'ES Open logi'!H43</f>
      </c>
      <c r="J39" s="4" t="str">
        <f>REPT("0",4-LEN('ES Open logi'!F43))&amp;'ES Open logi'!F43</f>
        <v>0000</v>
      </c>
    </row>
    <row r="40" spans="1:10" ht="12.75">
      <c r="A40">
        <f>IF(OR(LEFT('ES Open logi'!A44,1)="8",LEFT('ES Open logi'!A44,1)="3"),"3500",IF(OR(LEFT('ES Open logi'!A44,1)="7",LEFT('ES Open logi'!A44,1)="4"),"7000",""))</f>
      </c>
      <c r="B40">
        <f>IF('ES Open logi'!B44="SSB","PH",IF('ES Open logi'!B44="CW","CW",""))</f>
      </c>
      <c r="C40" t="str">
        <f t="shared" si="0"/>
        <v>2009-04-18</v>
      </c>
      <c r="D40" s="4" t="str">
        <f>REPT("0",2-LEN('ES Open logi'!C44))&amp;'ES Open logi'!C44&amp;REPT("0",2-LEN('ES Open logi'!D44))&amp;'ES Open logi'!D44</f>
        <v>0000</v>
      </c>
      <c r="E40">
        <f t="shared" si="1"/>
      </c>
      <c r="F40">
        <f>'ES Open logi'!I44</f>
      </c>
      <c r="G40" t="str">
        <f>REPT("0",4-LEN('ES Open logi'!G44))&amp;'ES Open logi'!G44</f>
        <v>0000</v>
      </c>
      <c r="H40">
        <f>UPPER('ES Open logi'!E44)</f>
      </c>
      <c r="I40">
        <f>'ES Open logi'!H44</f>
      </c>
      <c r="J40" s="4" t="str">
        <f>REPT("0",4-LEN('ES Open logi'!F44))&amp;'ES Open logi'!F44</f>
        <v>0000</v>
      </c>
    </row>
    <row r="41" spans="1:10" ht="12.75">
      <c r="A41">
        <f>IF(OR(LEFT('ES Open logi'!A45,1)="8",LEFT('ES Open logi'!A45,1)="3"),"3500",IF(OR(LEFT('ES Open logi'!A45,1)="7",LEFT('ES Open logi'!A45,1)="4"),"7000",""))</f>
      </c>
      <c r="B41">
        <f>IF('ES Open logi'!B45="SSB","PH",IF('ES Open logi'!B45="CW","CW",""))</f>
      </c>
      <c r="C41" t="str">
        <f t="shared" si="0"/>
        <v>2009-04-18</v>
      </c>
      <c r="D41" s="4" t="str">
        <f>REPT("0",2-LEN('ES Open logi'!C45))&amp;'ES Open logi'!C45&amp;REPT("0",2-LEN('ES Open logi'!D45))&amp;'ES Open logi'!D45</f>
        <v>0000</v>
      </c>
      <c r="E41">
        <f t="shared" si="1"/>
      </c>
      <c r="F41">
        <f>'ES Open logi'!I45</f>
      </c>
      <c r="G41" t="str">
        <f>REPT("0",4-LEN('ES Open logi'!G45))&amp;'ES Open logi'!G45</f>
        <v>0000</v>
      </c>
      <c r="H41">
        <f>UPPER('ES Open logi'!E45)</f>
      </c>
      <c r="I41">
        <f>'ES Open logi'!H45</f>
      </c>
      <c r="J41" s="4" t="str">
        <f>REPT("0",4-LEN('ES Open logi'!F45))&amp;'ES Open logi'!F45</f>
        <v>0000</v>
      </c>
    </row>
    <row r="42" spans="1:10" ht="12.75">
      <c r="A42">
        <f>IF(OR(LEFT('ES Open logi'!A46,1)="8",LEFT('ES Open logi'!A46,1)="3"),"3500",IF(OR(LEFT('ES Open logi'!A46,1)="7",LEFT('ES Open logi'!A46,1)="4"),"7000",""))</f>
      </c>
      <c r="B42">
        <f>IF('ES Open logi'!B46="SSB","PH",IF('ES Open logi'!B46="CW","CW",""))</f>
      </c>
      <c r="C42" t="str">
        <f t="shared" si="0"/>
        <v>2009-04-18</v>
      </c>
      <c r="D42" s="4" t="str">
        <f>REPT("0",2-LEN('ES Open logi'!C46))&amp;'ES Open logi'!C46&amp;REPT("0",2-LEN('ES Open logi'!D46))&amp;'ES Open logi'!D46</f>
        <v>0000</v>
      </c>
      <c r="E42">
        <f t="shared" si="1"/>
      </c>
      <c r="F42">
        <f>'ES Open logi'!I46</f>
      </c>
      <c r="G42" t="str">
        <f>REPT("0",4-LEN('ES Open logi'!G46))&amp;'ES Open logi'!G46</f>
        <v>0000</v>
      </c>
      <c r="H42">
        <f>UPPER('ES Open logi'!E46)</f>
      </c>
      <c r="I42">
        <f>'ES Open logi'!H46</f>
      </c>
      <c r="J42" s="4" t="str">
        <f>REPT("0",4-LEN('ES Open logi'!F46))&amp;'ES Open logi'!F46</f>
        <v>0000</v>
      </c>
    </row>
    <row r="43" spans="1:10" ht="12.75">
      <c r="A43">
        <f>IF(OR(LEFT('ES Open logi'!A47,1)="8",LEFT('ES Open logi'!A47,1)="3"),"3500",IF(OR(LEFT('ES Open logi'!A47,1)="7",LEFT('ES Open logi'!A47,1)="4"),"7000",""))</f>
      </c>
      <c r="B43">
        <f>IF('ES Open logi'!B47="SSB","PH",IF('ES Open logi'!B47="CW","CW",""))</f>
      </c>
      <c r="C43" t="str">
        <f t="shared" si="0"/>
        <v>2009-04-18</v>
      </c>
      <c r="D43" s="4" t="str">
        <f>REPT("0",2-LEN('ES Open logi'!C47))&amp;'ES Open logi'!C47&amp;REPT("0",2-LEN('ES Open logi'!D47))&amp;'ES Open logi'!D47</f>
        <v>0000</v>
      </c>
      <c r="E43">
        <f t="shared" si="1"/>
      </c>
      <c r="F43">
        <f>'ES Open logi'!I47</f>
      </c>
      <c r="G43" t="str">
        <f>REPT("0",4-LEN('ES Open logi'!G47))&amp;'ES Open logi'!G47</f>
        <v>0000</v>
      </c>
      <c r="H43">
        <f>UPPER('ES Open logi'!E47)</f>
      </c>
      <c r="I43">
        <f>'ES Open logi'!H47</f>
      </c>
      <c r="J43" s="4" t="str">
        <f>REPT("0",4-LEN('ES Open logi'!F47))&amp;'ES Open logi'!F47</f>
        <v>0000</v>
      </c>
    </row>
    <row r="44" spans="1:10" ht="12.75">
      <c r="A44">
        <f>IF(OR(LEFT('ES Open logi'!A48,1)="8",LEFT('ES Open logi'!A48,1)="3"),"3500",IF(OR(LEFT('ES Open logi'!A48,1)="7",LEFT('ES Open logi'!A48,1)="4"),"7000",""))</f>
      </c>
      <c r="B44">
        <f>IF('ES Open logi'!B48="SSB","PH",IF('ES Open logi'!B48="CW","CW",""))</f>
      </c>
      <c r="C44" t="str">
        <f t="shared" si="0"/>
        <v>2009-04-18</v>
      </c>
      <c r="D44" s="4" t="str">
        <f>REPT("0",2-LEN('ES Open logi'!C48))&amp;'ES Open logi'!C48&amp;REPT("0",2-LEN('ES Open logi'!D48))&amp;'ES Open logi'!D48</f>
        <v>0000</v>
      </c>
      <c r="E44">
        <f t="shared" si="1"/>
      </c>
      <c r="F44">
        <f>'ES Open logi'!I48</f>
      </c>
      <c r="G44" t="str">
        <f>REPT("0",4-LEN('ES Open logi'!G48))&amp;'ES Open logi'!G48</f>
        <v>0000</v>
      </c>
      <c r="H44">
        <f>UPPER('ES Open logi'!E48)</f>
      </c>
      <c r="I44">
        <f>'ES Open logi'!H48</f>
      </c>
      <c r="J44" s="4" t="str">
        <f>REPT("0",4-LEN('ES Open logi'!F48))&amp;'ES Open logi'!F48</f>
        <v>0000</v>
      </c>
    </row>
    <row r="45" spans="1:10" ht="12.75">
      <c r="A45">
        <f>IF(OR(LEFT('ES Open logi'!A49,1)="8",LEFT('ES Open logi'!A49,1)="3"),"3500",IF(OR(LEFT('ES Open logi'!A49,1)="7",LEFT('ES Open logi'!A49,1)="4"),"7000",""))</f>
      </c>
      <c r="B45">
        <f>IF('ES Open logi'!B49="SSB","PH",IF('ES Open logi'!B49="CW","CW",""))</f>
      </c>
      <c r="C45" t="str">
        <f t="shared" si="0"/>
        <v>2009-04-18</v>
      </c>
      <c r="D45" s="4" t="str">
        <f>REPT("0",2-LEN('ES Open logi'!C49))&amp;'ES Open logi'!C49&amp;REPT("0",2-LEN('ES Open logi'!D49))&amp;'ES Open logi'!D49</f>
        <v>0000</v>
      </c>
      <c r="E45">
        <f t="shared" si="1"/>
      </c>
      <c r="F45">
        <f>'ES Open logi'!I49</f>
      </c>
      <c r="G45" t="str">
        <f>REPT("0",4-LEN('ES Open logi'!G49))&amp;'ES Open logi'!G49</f>
        <v>0000</v>
      </c>
      <c r="H45">
        <f>UPPER('ES Open logi'!E49)</f>
      </c>
      <c r="I45">
        <f>'ES Open logi'!H49</f>
      </c>
      <c r="J45" s="4" t="str">
        <f>REPT("0",4-LEN('ES Open logi'!F49))&amp;'ES Open logi'!F49</f>
        <v>0000</v>
      </c>
    </row>
    <row r="46" spans="1:10" ht="12.75">
      <c r="A46">
        <f>IF(OR(LEFT('ES Open logi'!A50,1)="8",LEFT('ES Open logi'!A50,1)="3"),"3500",IF(OR(LEFT('ES Open logi'!A50,1)="7",LEFT('ES Open logi'!A50,1)="4"),"7000",""))</f>
      </c>
      <c r="B46">
        <f>IF('ES Open logi'!B50="SSB","PH",IF('ES Open logi'!B50="CW","CW",""))</f>
      </c>
      <c r="C46" t="str">
        <f t="shared" si="0"/>
        <v>2009-04-18</v>
      </c>
      <c r="D46" s="4" t="str">
        <f>REPT("0",2-LEN('ES Open logi'!C50))&amp;'ES Open logi'!C50&amp;REPT("0",2-LEN('ES Open logi'!D50))&amp;'ES Open logi'!D50</f>
        <v>0000</v>
      </c>
      <c r="E46">
        <f t="shared" si="1"/>
      </c>
      <c r="F46">
        <f>'ES Open logi'!I50</f>
      </c>
      <c r="G46" t="str">
        <f>REPT("0",4-LEN('ES Open logi'!G50))&amp;'ES Open logi'!G50</f>
        <v>0000</v>
      </c>
      <c r="H46">
        <f>UPPER('ES Open logi'!E50)</f>
      </c>
      <c r="I46">
        <f>'ES Open logi'!H50</f>
      </c>
      <c r="J46" s="4" t="str">
        <f>REPT("0",4-LEN('ES Open logi'!F50))&amp;'ES Open logi'!F50</f>
        <v>0000</v>
      </c>
    </row>
    <row r="47" spans="1:10" ht="12.75">
      <c r="A47">
        <f>IF(OR(LEFT('ES Open logi'!A51,1)="8",LEFT('ES Open logi'!A51,1)="3"),"3500",IF(OR(LEFT('ES Open logi'!A51,1)="7",LEFT('ES Open logi'!A51,1)="4"),"7000",""))</f>
      </c>
      <c r="B47">
        <f>IF('ES Open logi'!B51="SSB","PH",IF('ES Open logi'!B51="CW","CW",""))</f>
      </c>
      <c r="C47" t="str">
        <f t="shared" si="0"/>
        <v>2009-04-18</v>
      </c>
      <c r="D47" s="4" t="str">
        <f>REPT("0",2-LEN('ES Open logi'!C51))&amp;'ES Open logi'!C51&amp;REPT("0",2-LEN('ES Open logi'!D51))&amp;'ES Open logi'!D51</f>
        <v>0000</v>
      </c>
      <c r="E47">
        <f t="shared" si="1"/>
      </c>
      <c r="F47">
        <f>'ES Open logi'!I51</f>
      </c>
      <c r="G47" t="str">
        <f>REPT("0",4-LEN('ES Open logi'!G51))&amp;'ES Open logi'!G51</f>
        <v>0000</v>
      </c>
      <c r="H47">
        <f>UPPER('ES Open logi'!E51)</f>
      </c>
      <c r="I47">
        <f>'ES Open logi'!H51</f>
      </c>
      <c r="J47" s="4" t="str">
        <f>REPT("0",4-LEN('ES Open logi'!F51))&amp;'ES Open logi'!F51</f>
        <v>0000</v>
      </c>
    </row>
    <row r="48" spans="1:10" ht="12.75">
      <c r="A48">
        <f>IF(OR(LEFT('ES Open logi'!A52,1)="8",LEFT('ES Open logi'!A52,1)="3"),"3500",IF(OR(LEFT('ES Open logi'!A52,1)="7",LEFT('ES Open logi'!A52,1)="4"),"7000",""))</f>
      </c>
      <c r="B48">
        <f>IF('ES Open logi'!B52="SSB","PH",IF('ES Open logi'!B52="CW","CW",""))</f>
      </c>
      <c r="C48" t="str">
        <f t="shared" si="0"/>
        <v>2009-04-18</v>
      </c>
      <c r="D48" s="4" t="str">
        <f>REPT("0",2-LEN('ES Open logi'!C52))&amp;'ES Open logi'!C52&amp;REPT("0",2-LEN('ES Open logi'!D52))&amp;'ES Open logi'!D52</f>
        <v>0000</v>
      </c>
      <c r="E48">
        <f t="shared" si="1"/>
      </c>
      <c r="F48">
        <f>'ES Open logi'!I52</f>
      </c>
      <c r="G48" t="str">
        <f>REPT("0",4-LEN('ES Open logi'!G52))&amp;'ES Open logi'!G52</f>
        <v>0000</v>
      </c>
      <c r="H48">
        <f>UPPER('ES Open logi'!E52)</f>
      </c>
      <c r="I48">
        <f>'ES Open logi'!H52</f>
      </c>
      <c r="J48" s="4" t="str">
        <f>REPT("0",4-LEN('ES Open logi'!F52))&amp;'ES Open logi'!F52</f>
        <v>0000</v>
      </c>
    </row>
    <row r="49" spans="1:10" ht="12.75">
      <c r="A49">
        <f>IF(OR(LEFT('ES Open logi'!A53,1)="8",LEFT('ES Open logi'!A53,1)="3"),"3500",IF(OR(LEFT('ES Open logi'!A53,1)="7",LEFT('ES Open logi'!A53,1)="4"),"7000",""))</f>
      </c>
      <c r="B49">
        <f>IF('ES Open logi'!B53="SSB","PH",IF('ES Open logi'!B53="CW","CW",""))</f>
      </c>
      <c r="C49" t="str">
        <f t="shared" si="0"/>
        <v>2009-04-18</v>
      </c>
      <c r="D49" s="4" t="str">
        <f>REPT("0",2-LEN('ES Open logi'!C53))&amp;'ES Open logi'!C53&amp;REPT("0",2-LEN('ES Open logi'!D53))&amp;'ES Open logi'!D53</f>
        <v>0000</v>
      </c>
      <c r="E49">
        <f t="shared" si="1"/>
      </c>
      <c r="F49">
        <f>'ES Open logi'!I53</f>
      </c>
      <c r="G49" t="str">
        <f>REPT("0",4-LEN('ES Open logi'!G53))&amp;'ES Open logi'!G53</f>
        <v>0000</v>
      </c>
      <c r="H49">
        <f>UPPER('ES Open logi'!E53)</f>
      </c>
      <c r="I49">
        <f>'ES Open logi'!H53</f>
      </c>
      <c r="J49" s="4" t="str">
        <f>REPT("0",4-LEN('ES Open logi'!F53))&amp;'ES Open logi'!F53</f>
        <v>0000</v>
      </c>
    </row>
    <row r="50" spans="1:10" ht="12.75">
      <c r="A50">
        <f>IF(OR(LEFT('ES Open logi'!A54,1)="8",LEFT('ES Open logi'!A54,1)="3"),"3500",IF(OR(LEFT('ES Open logi'!A54,1)="7",LEFT('ES Open logi'!A54,1)="4"),"7000",""))</f>
      </c>
      <c r="B50">
        <f>IF('ES Open logi'!B54="SSB","PH",IF('ES Open logi'!B54="CW","CW",""))</f>
      </c>
      <c r="C50" t="str">
        <f t="shared" si="0"/>
        <v>2009-04-18</v>
      </c>
      <c r="D50" s="4" t="str">
        <f>REPT("0",2-LEN('ES Open logi'!C54))&amp;'ES Open logi'!C54&amp;REPT("0",2-LEN('ES Open logi'!D54))&amp;'ES Open logi'!D54</f>
        <v>0000</v>
      </c>
      <c r="E50">
        <f t="shared" si="1"/>
      </c>
      <c r="F50">
        <f>'ES Open logi'!I54</f>
      </c>
      <c r="G50" t="str">
        <f>REPT("0",4-LEN('ES Open logi'!G54))&amp;'ES Open logi'!G54</f>
        <v>0000</v>
      </c>
      <c r="H50">
        <f>UPPER('ES Open logi'!E54)</f>
      </c>
      <c r="I50">
        <f>'ES Open logi'!H54</f>
      </c>
      <c r="J50" s="4" t="str">
        <f>REPT("0",4-LEN('ES Open logi'!F54))&amp;'ES Open logi'!F54</f>
        <v>0000</v>
      </c>
    </row>
    <row r="51" spans="1:10" ht="12.75">
      <c r="A51">
        <f>IF(OR(LEFT('ES Open logi'!A55,1)="8",LEFT('ES Open logi'!A55,1)="3"),"3500",IF(OR(LEFT('ES Open logi'!A55,1)="7",LEFT('ES Open logi'!A55,1)="4"),"7000",""))</f>
      </c>
      <c r="B51">
        <f>IF('ES Open logi'!B55="SSB","PH",IF('ES Open logi'!B55="CW","CW",""))</f>
      </c>
      <c r="C51" t="str">
        <f t="shared" si="0"/>
        <v>2009-04-18</v>
      </c>
      <c r="D51" s="4" t="str">
        <f>REPT("0",2-LEN('ES Open logi'!C55))&amp;'ES Open logi'!C55&amp;REPT("0",2-LEN('ES Open logi'!D55))&amp;'ES Open logi'!D55</f>
        <v>0000</v>
      </c>
      <c r="E51">
        <f t="shared" si="1"/>
      </c>
      <c r="F51">
        <f>'ES Open logi'!I55</f>
      </c>
      <c r="G51" t="str">
        <f>REPT("0",4-LEN('ES Open logi'!G55))&amp;'ES Open logi'!G55</f>
        <v>0000</v>
      </c>
      <c r="H51">
        <f>UPPER('ES Open logi'!E55)</f>
      </c>
      <c r="I51">
        <f>'ES Open logi'!H55</f>
      </c>
      <c r="J51" s="4" t="str">
        <f>REPT("0",4-LEN('ES Open logi'!F55))&amp;'ES Open logi'!F55</f>
        <v>0000</v>
      </c>
    </row>
    <row r="52" spans="1:10" ht="12.75">
      <c r="A52">
        <f>IF(OR(LEFT('ES Open logi'!A56,1)="8",LEFT('ES Open logi'!A56,1)="3"),"3500",IF(OR(LEFT('ES Open logi'!A56,1)="7",LEFT('ES Open logi'!A56,1)="4"),"7000",""))</f>
      </c>
      <c r="B52">
        <f>IF('ES Open logi'!B56="SSB","PH",IF('ES Open logi'!B56="CW","CW",""))</f>
      </c>
      <c r="C52" t="str">
        <f t="shared" si="0"/>
        <v>2009-04-18</v>
      </c>
      <c r="D52" s="4" t="str">
        <f>REPT("0",2-LEN('ES Open logi'!C56))&amp;'ES Open logi'!C56&amp;REPT("0",2-LEN('ES Open logi'!D56))&amp;'ES Open logi'!D56</f>
        <v>0000</v>
      </c>
      <c r="E52">
        <f t="shared" si="1"/>
      </c>
      <c r="F52">
        <f>'ES Open logi'!I56</f>
      </c>
      <c r="G52" t="str">
        <f>REPT("0",4-LEN('ES Open logi'!G56))&amp;'ES Open logi'!G56</f>
        <v>0000</v>
      </c>
      <c r="H52">
        <f>UPPER('ES Open logi'!E56)</f>
      </c>
      <c r="I52">
        <f>'ES Open logi'!H56</f>
      </c>
      <c r="J52" s="4" t="str">
        <f>REPT("0",4-LEN('ES Open logi'!F56))&amp;'ES Open logi'!F56</f>
        <v>0000</v>
      </c>
    </row>
    <row r="53" spans="1:10" ht="12.75">
      <c r="A53">
        <f>IF(OR(LEFT('ES Open logi'!A57,1)="8",LEFT('ES Open logi'!A57,1)="3"),"3500",IF(OR(LEFT('ES Open logi'!A57,1)="7",LEFT('ES Open logi'!A57,1)="4"),"7000",""))</f>
      </c>
      <c r="B53">
        <f>IF('ES Open logi'!B57="SSB","PH",IF('ES Open logi'!B57="CW","CW",""))</f>
      </c>
      <c r="C53" t="str">
        <f t="shared" si="0"/>
        <v>2009-04-18</v>
      </c>
      <c r="D53" s="4" t="str">
        <f>REPT("0",2-LEN('ES Open logi'!C57))&amp;'ES Open logi'!C57&amp;REPT("0",2-LEN('ES Open logi'!D57))&amp;'ES Open logi'!D57</f>
        <v>0000</v>
      </c>
      <c r="E53">
        <f t="shared" si="1"/>
      </c>
      <c r="F53">
        <f>'ES Open logi'!I57</f>
      </c>
      <c r="G53" t="str">
        <f>REPT("0",4-LEN('ES Open logi'!G57))&amp;'ES Open logi'!G57</f>
        <v>0000</v>
      </c>
      <c r="H53">
        <f>UPPER('ES Open logi'!E57)</f>
      </c>
      <c r="I53">
        <f>'ES Open logi'!H57</f>
      </c>
      <c r="J53" s="4" t="str">
        <f>REPT("0",4-LEN('ES Open logi'!F57))&amp;'ES Open logi'!F57</f>
        <v>0000</v>
      </c>
    </row>
    <row r="54" spans="1:10" ht="12.75">
      <c r="A54">
        <f>IF(OR(LEFT('ES Open logi'!A58,1)="8",LEFT('ES Open logi'!A58,1)="3"),"3500",IF(OR(LEFT('ES Open logi'!A58,1)="7",LEFT('ES Open logi'!A58,1)="4"),"7000",""))</f>
      </c>
      <c r="B54">
        <f>IF('ES Open logi'!B58="SSB","PH",IF('ES Open logi'!B58="CW","CW",""))</f>
      </c>
      <c r="C54" t="str">
        <f t="shared" si="0"/>
        <v>2009-04-18</v>
      </c>
      <c r="D54" s="4" t="str">
        <f>REPT("0",2-LEN('ES Open logi'!C58))&amp;'ES Open logi'!C58&amp;REPT("0",2-LEN('ES Open logi'!D58))&amp;'ES Open logi'!D58</f>
        <v>0000</v>
      </c>
      <c r="E54">
        <f t="shared" si="1"/>
      </c>
      <c r="F54">
        <f>'ES Open logi'!I58</f>
      </c>
      <c r="G54" t="str">
        <f>REPT("0",4-LEN('ES Open logi'!G58))&amp;'ES Open logi'!G58</f>
        <v>0000</v>
      </c>
      <c r="H54">
        <f>UPPER('ES Open logi'!E58)</f>
      </c>
      <c r="I54">
        <f>'ES Open logi'!H58</f>
      </c>
      <c r="J54" s="4" t="str">
        <f>REPT("0",4-LEN('ES Open logi'!F58))&amp;'ES Open logi'!F58</f>
        <v>0000</v>
      </c>
    </row>
    <row r="55" spans="1:10" ht="12.75">
      <c r="A55">
        <f>IF(OR(LEFT('ES Open logi'!A59,1)="8",LEFT('ES Open logi'!A59,1)="3"),"3500",IF(OR(LEFT('ES Open logi'!A59,1)="7",LEFT('ES Open logi'!A59,1)="4"),"7000",""))</f>
      </c>
      <c r="B55">
        <f>IF('ES Open logi'!B59="SSB","PH",IF('ES Open logi'!B59="CW","CW",""))</f>
      </c>
      <c r="C55" t="str">
        <f t="shared" si="0"/>
        <v>2009-04-18</v>
      </c>
      <c r="D55" s="4" t="str">
        <f>REPT("0",2-LEN('ES Open logi'!C59))&amp;'ES Open logi'!C59&amp;REPT("0",2-LEN('ES Open logi'!D59))&amp;'ES Open logi'!D59</f>
        <v>0000</v>
      </c>
      <c r="E55">
        <f t="shared" si="1"/>
      </c>
      <c r="F55">
        <f>'ES Open logi'!I59</f>
      </c>
      <c r="G55" t="str">
        <f>REPT("0",4-LEN('ES Open logi'!G59))&amp;'ES Open logi'!G59</f>
        <v>0000</v>
      </c>
      <c r="H55">
        <f>UPPER('ES Open logi'!E59)</f>
      </c>
      <c r="I55">
        <f>'ES Open logi'!H59</f>
      </c>
      <c r="J55" s="4" t="str">
        <f>REPT("0",4-LEN('ES Open logi'!F59))&amp;'ES Open logi'!F59</f>
        <v>0000</v>
      </c>
    </row>
    <row r="56" spans="1:10" ht="12.75">
      <c r="A56">
        <f>IF(OR(LEFT('ES Open logi'!A60,1)="8",LEFT('ES Open logi'!A60,1)="3"),"3500",IF(OR(LEFT('ES Open logi'!A60,1)="7",LEFT('ES Open logi'!A60,1)="4"),"7000",""))</f>
      </c>
      <c r="B56">
        <f>IF('ES Open logi'!B60="SSB","PH",IF('ES Open logi'!B60="CW","CW",""))</f>
      </c>
      <c r="C56" t="str">
        <f t="shared" si="0"/>
        <v>2009-04-18</v>
      </c>
      <c r="D56" s="4" t="str">
        <f>REPT("0",2-LEN('ES Open logi'!C60))&amp;'ES Open logi'!C60&amp;REPT("0",2-LEN('ES Open logi'!D60))&amp;'ES Open logi'!D60</f>
        <v>0000</v>
      </c>
      <c r="E56">
        <f t="shared" si="1"/>
      </c>
      <c r="F56">
        <f>'ES Open logi'!I60</f>
      </c>
      <c r="G56" t="str">
        <f>REPT("0",4-LEN('ES Open logi'!G60))&amp;'ES Open logi'!G60</f>
        <v>0000</v>
      </c>
      <c r="H56">
        <f>UPPER('ES Open logi'!E60)</f>
      </c>
      <c r="I56">
        <f>'ES Open logi'!H60</f>
      </c>
      <c r="J56" s="4" t="str">
        <f>REPT("0",4-LEN('ES Open logi'!F60))&amp;'ES Open logi'!F60</f>
        <v>0000</v>
      </c>
    </row>
    <row r="57" spans="1:10" ht="12.75">
      <c r="A57">
        <f>IF(OR(LEFT('ES Open logi'!A61,1)="8",LEFT('ES Open logi'!A61,1)="3"),"3500",IF(OR(LEFT('ES Open logi'!A61,1)="7",LEFT('ES Open logi'!A61,1)="4"),"7000",""))</f>
      </c>
      <c r="B57">
        <f>IF('ES Open logi'!B61="SSB","PH",IF('ES Open logi'!B61="CW","CW",""))</f>
      </c>
      <c r="C57" t="str">
        <f t="shared" si="0"/>
        <v>2009-04-18</v>
      </c>
      <c r="D57" s="4" t="str">
        <f>REPT("0",2-LEN('ES Open logi'!C61))&amp;'ES Open logi'!C61&amp;REPT("0",2-LEN('ES Open logi'!D61))&amp;'ES Open logi'!D61</f>
        <v>0000</v>
      </c>
      <c r="E57">
        <f t="shared" si="1"/>
      </c>
      <c r="F57">
        <f>'ES Open logi'!I61</f>
      </c>
      <c r="G57" t="str">
        <f>REPT("0",4-LEN('ES Open logi'!G61))&amp;'ES Open logi'!G61</f>
        <v>0000</v>
      </c>
      <c r="H57">
        <f>UPPER('ES Open logi'!E61)</f>
      </c>
      <c r="I57">
        <f>'ES Open logi'!H61</f>
      </c>
      <c r="J57" s="4" t="str">
        <f>REPT("0",4-LEN('ES Open logi'!F61))&amp;'ES Open logi'!F61</f>
        <v>0000</v>
      </c>
    </row>
    <row r="58" spans="1:10" ht="12.75">
      <c r="A58">
        <f>IF(OR(LEFT('ES Open logi'!A62,1)="8",LEFT('ES Open logi'!A62,1)="3"),"3500",IF(OR(LEFT('ES Open logi'!A62,1)="7",LEFT('ES Open logi'!A62,1)="4"),"7000",""))</f>
      </c>
      <c r="B58">
        <f>IF('ES Open logi'!B62="SSB","PH",IF('ES Open logi'!B62="CW","CW",""))</f>
      </c>
      <c r="C58" t="str">
        <f t="shared" si="0"/>
        <v>2009-04-18</v>
      </c>
      <c r="D58" s="4" t="str">
        <f>REPT("0",2-LEN('ES Open logi'!C62))&amp;'ES Open logi'!C62&amp;REPT("0",2-LEN('ES Open logi'!D62))&amp;'ES Open logi'!D62</f>
        <v>0000</v>
      </c>
      <c r="E58">
        <f t="shared" si="1"/>
      </c>
      <c r="F58">
        <f>'ES Open logi'!I62</f>
      </c>
      <c r="G58" t="str">
        <f>REPT("0",4-LEN('ES Open logi'!G62))&amp;'ES Open logi'!G62</f>
        <v>0000</v>
      </c>
      <c r="H58">
        <f>UPPER('ES Open logi'!E62)</f>
      </c>
      <c r="I58">
        <f>'ES Open logi'!H62</f>
      </c>
      <c r="J58" s="4" t="str">
        <f>REPT("0",4-LEN('ES Open logi'!F62))&amp;'ES Open logi'!F62</f>
        <v>0000</v>
      </c>
    </row>
    <row r="59" spans="1:10" ht="12.75">
      <c r="A59">
        <f>IF(OR(LEFT('ES Open logi'!A63,1)="8",LEFT('ES Open logi'!A63,1)="3"),"3500",IF(OR(LEFT('ES Open logi'!A63,1)="7",LEFT('ES Open logi'!A63,1)="4"),"7000",""))</f>
      </c>
      <c r="B59">
        <f>IF('ES Open logi'!B63="SSB","PH",IF('ES Open logi'!B63="CW","CW",""))</f>
      </c>
      <c r="C59" t="str">
        <f t="shared" si="0"/>
        <v>2009-04-18</v>
      </c>
      <c r="D59" s="4" t="str">
        <f>REPT("0",2-LEN('ES Open logi'!C63))&amp;'ES Open logi'!C63&amp;REPT("0",2-LEN('ES Open logi'!D63))&amp;'ES Open logi'!D63</f>
        <v>0000</v>
      </c>
      <c r="E59">
        <f t="shared" si="1"/>
      </c>
      <c r="F59">
        <f>'ES Open logi'!I63</f>
      </c>
      <c r="G59" t="str">
        <f>REPT("0",4-LEN('ES Open logi'!G63))&amp;'ES Open logi'!G63</f>
        <v>0000</v>
      </c>
      <c r="H59">
        <f>UPPER('ES Open logi'!E63)</f>
      </c>
      <c r="I59">
        <f>'ES Open logi'!H63</f>
      </c>
      <c r="J59" s="4" t="str">
        <f>REPT("0",4-LEN('ES Open logi'!F63))&amp;'ES Open logi'!F63</f>
        <v>0000</v>
      </c>
    </row>
    <row r="60" spans="1:10" ht="12.75">
      <c r="A60">
        <f>IF(OR(LEFT('ES Open logi'!A64,1)="8",LEFT('ES Open logi'!A64,1)="3"),"3500",IF(OR(LEFT('ES Open logi'!A64,1)="7",LEFT('ES Open logi'!A64,1)="4"),"7000",""))</f>
      </c>
      <c r="B60">
        <f>IF('ES Open logi'!B64="SSB","PH",IF('ES Open logi'!B64="CW","CW",""))</f>
      </c>
      <c r="C60" t="str">
        <f t="shared" si="0"/>
        <v>2009-04-18</v>
      </c>
      <c r="D60" s="4" t="str">
        <f>REPT("0",2-LEN('ES Open logi'!C64))&amp;'ES Open logi'!C64&amp;REPT("0",2-LEN('ES Open logi'!D64))&amp;'ES Open logi'!D64</f>
        <v>0000</v>
      </c>
      <c r="E60">
        <f t="shared" si="1"/>
      </c>
      <c r="F60">
        <f>'ES Open logi'!I64</f>
      </c>
      <c r="G60" t="str">
        <f>REPT("0",4-LEN('ES Open logi'!G64))&amp;'ES Open logi'!G64</f>
        <v>0000</v>
      </c>
      <c r="H60">
        <f>UPPER('ES Open logi'!E64)</f>
      </c>
      <c r="I60">
        <f>'ES Open logi'!H64</f>
      </c>
      <c r="J60" s="4" t="str">
        <f>REPT("0",4-LEN('ES Open logi'!F64))&amp;'ES Open logi'!F64</f>
        <v>0000</v>
      </c>
    </row>
    <row r="61" spans="1:10" ht="12.75">
      <c r="A61">
        <f>IF(OR(LEFT('ES Open logi'!A65,1)="8",LEFT('ES Open logi'!A65,1)="3"),"3500",IF(OR(LEFT('ES Open logi'!A65,1)="7",LEFT('ES Open logi'!A65,1)="4"),"7000",""))</f>
      </c>
      <c r="B61">
        <f>IF('ES Open logi'!B65="SSB","PH",IF('ES Open logi'!B65="CW","CW",""))</f>
      </c>
      <c r="C61" t="str">
        <f t="shared" si="0"/>
        <v>2009-04-18</v>
      </c>
      <c r="D61" s="4" t="str">
        <f>REPT("0",2-LEN('ES Open logi'!C65))&amp;'ES Open logi'!C65&amp;REPT("0",2-LEN('ES Open logi'!D65))&amp;'ES Open logi'!D65</f>
        <v>0000</v>
      </c>
      <c r="E61">
        <f t="shared" si="1"/>
      </c>
      <c r="F61">
        <f>'ES Open logi'!I65</f>
      </c>
      <c r="G61" t="str">
        <f>REPT("0",4-LEN('ES Open logi'!G65))&amp;'ES Open logi'!G65</f>
        <v>0000</v>
      </c>
      <c r="H61">
        <f>UPPER('ES Open logi'!E65)</f>
      </c>
      <c r="I61">
        <f>'ES Open logi'!H65</f>
      </c>
      <c r="J61" s="4" t="str">
        <f>REPT("0",4-LEN('ES Open logi'!F65))&amp;'ES Open logi'!F65</f>
        <v>0000</v>
      </c>
    </row>
    <row r="62" spans="1:10" ht="12.75">
      <c r="A62">
        <f>IF(OR(LEFT('ES Open logi'!A66,1)="8",LEFT('ES Open logi'!A66,1)="3"),"3500",IF(OR(LEFT('ES Open logi'!A66,1)="7",LEFT('ES Open logi'!A66,1)="4"),"7000",""))</f>
      </c>
      <c r="B62">
        <f>IF('ES Open logi'!B66="SSB","PH",IF('ES Open logi'!B66="CW","CW",""))</f>
      </c>
      <c r="C62" t="str">
        <f t="shared" si="0"/>
        <v>2009-04-18</v>
      </c>
      <c r="D62" s="4" t="str">
        <f>REPT("0",2-LEN('ES Open logi'!C66))&amp;'ES Open logi'!C66&amp;REPT("0",2-LEN('ES Open logi'!D66))&amp;'ES Open logi'!D66</f>
        <v>0000</v>
      </c>
      <c r="E62">
        <f t="shared" si="1"/>
      </c>
      <c r="F62">
        <f>'ES Open logi'!I66</f>
      </c>
      <c r="G62" t="str">
        <f>REPT("0",4-LEN('ES Open logi'!G66))&amp;'ES Open logi'!G66</f>
        <v>0000</v>
      </c>
      <c r="H62">
        <f>UPPER('ES Open logi'!E66)</f>
      </c>
      <c r="I62">
        <f>'ES Open logi'!H66</f>
      </c>
      <c r="J62" s="4" t="str">
        <f>REPT("0",4-LEN('ES Open logi'!F66))&amp;'ES Open logi'!F66</f>
        <v>0000</v>
      </c>
    </row>
    <row r="63" spans="1:10" ht="12.75">
      <c r="A63">
        <f>IF(OR(LEFT('ES Open logi'!A67,1)="8",LEFT('ES Open logi'!A67,1)="3"),"3500",IF(OR(LEFT('ES Open logi'!A67,1)="7",LEFT('ES Open logi'!A67,1)="4"),"7000",""))</f>
      </c>
      <c r="B63">
        <f>IF('ES Open logi'!B67="SSB","PH",IF('ES Open logi'!B67="CW","CW",""))</f>
      </c>
      <c r="C63" t="str">
        <f t="shared" si="0"/>
        <v>2009-04-18</v>
      </c>
      <c r="D63" s="4" t="str">
        <f>REPT("0",2-LEN('ES Open logi'!C67))&amp;'ES Open logi'!C67&amp;REPT("0",2-LEN('ES Open logi'!D67))&amp;'ES Open logi'!D67</f>
        <v>0000</v>
      </c>
      <c r="E63">
        <f t="shared" si="1"/>
      </c>
      <c r="F63">
        <f>'ES Open logi'!I67</f>
      </c>
      <c r="G63" t="str">
        <f>REPT("0",4-LEN('ES Open logi'!G67))&amp;'ES Open logi'!G67</f>
        <v>0000</v>
      </c>
      <c r="H63">
        <f>UPPER('ES Open logi'!E67)</f>
      </c>
      <c r="I63">
        <f>'ES Open logi'!H67</f>
      </c>
      <c r="J63" s="4" t="str">
        <f>REPT("0",4-LEN('ES Open logi'!F67))&amp;'ES Open logi'!F67</f>
        <v>0000</v>
      </c>
    </row>
    <row r="64" spans="1:10" ht="12.75">
      <c r="A64">
        <f>IF(OR(LEFT('ES Open logi'!A68,1)="8",LEFT('ES Open logi'!A68,1)="3"),"3500",IF(OR(LEFT('ES Open logi'!A68,1)="7",LEFT('ES Open logi'!A68,1)="4"),"7000",""))</f>
      </c>
      <c r="B64">
        <f>IF('ES Open logi'!B68="SSB","PH",IF('ES Open logi'!B68="CW","CW",""))</f>
      </c>
      <c r="C64" t="str">
        <f t="shared" si="0"/>
        <v>2009-04-18</v>
      </c>
      <c r="D64" s="4" t="str">
        <f>REPT("0",2-LEN('ES Open logi'!C68))&amp;'ES Open logi'!C68&amp;REPT("0",2-LEN('ES Open logi'!D68))&amp;'ES Open logi'!D68</f>
        <v>0000</v>
      </c>
      <c r="E64">
        <f t="shared" si="1"/>
      </c>
      <c r="F64">
        <f>'ES Open logi'!I68</f>
      </c>
      <c r="G64" t="str">
        <f>REPT("0",4-LEN('ES Open logi'!G68))&amp;'ES Open logi'!G68</f>
        <v>0000</v>
      </c>
      <c r="H64">
        <f>UPPER('ES Open logi'!E68)</f>
      </c>
      <c r="I64">
        <f>'ES Open logi'!H68</f>
      </c>
      <c r="J64" s="4" t="str">
        <f>REPT("0",4-LEN('ES Open logi'!F68))&amp;'ES Open logi'!F68</f>
        <v>0000</v>
      </c>
    </row>
    <row r="65" spans="1:10" ht="12.75">
      <c r="A65">
        <f>IF(OR(LEFT('ES Open logi'!A69,1)="8",LEFT('ES Open logi'!A69,1)="3"),"3500",IF(OR(LEFT('ES Open logi'!A69,1)="7",LEFT('ES Open logi'!A69,1)="4"),"7000",""))</f>
      </c>
      <c r="B65">
        <f>IF('ES Open logi'!B69="SSB","PH",IF('ES Open logi'!B69="CW","CW",""))</f>
      </c>
      <c r="C65" t="str">
        <f t="shared" si="0"/>
        <v>2009-04-18</v>
      </c>
      <c r="D65" s="4" t="str">
        <f>REPT("0",2-LEN('ES Open logi'!C69))&amp;'ES Open logi'!C69&amp;REPT("0",2-LEN('ES Open logi'!D69))&amp;'ES Open logi'!D69</f>
        <v>0000</v>
      </c>
      <c r="E65">
        <f t="shared" si="1"/>
      </c>
      <c r="F65">
        <f>'ES Open logi'!I69</f>
      </c>
      <c r="G65" t="str">
        <f>REPT("0",4-LEN('ES Open logi'!G69))&amp;'ES Open logi'!G69</f>
        <v>0000</v>
      </c>
      <c r="H65">
        <f>UPPER('ES Open logi'!E69)</f>
      </c>
      <c r="I65">
        <f>'ES Open logi'!H69</f>
      </c>
      <c r="J65" s="4" t="str">
        <f>REPT("0",4-LEN('ES Open logi'!F69))&amp;'ES Open logi'!F69</f>
        <v>0000</v>
      </c>
    </row>
    <row r="66" spans="1:10" ht="12.75">
      <c r="A66">
        <f>IF(OR(LEFT('ES Open logi'!A70,1)="8",LEFT('ES Open logi'!A70,1)="3"),"3500",IF(OR(LEFT('ES Open logi'!A70,1)="7",LEFT('ES Open logi'!A70,1)="4"),"7000",""))</f>
      </c>
      <c r="B66">
        <f>IF('ES Open logi'!B70="SSB","PH",IF('ES Open logi'!B70="CW","CW",""))</f>
      </c>
      <c r="C66" t="str">
        <f t="shared" si="0"/>
        <v>2009-04-18</v>
      </c>
      <c r="D66" s="4" t="str">
        <f>REPT("0",2-LEN('ES Open logi'!C70))&amp;'ES Open logi'!C70&amp;REPT("0",2-LEN('ES Open logi'!D70))&amp;'ES Open logi'!D70</f>
        <v>0000</v>
      </c>
      <c r="E66">
        <f t="shared" si="1"/>
      </c>
      <c r="F66">
        <f>'ES Open logi'!I70</f>
      </c>
      <c r="G66" t="str">
        <f>REPT("0",4-LEN('ES Open logi'!G70))&amp;'ES Open logi'!G70</f>
        <v>0000</v>
      </c>
      <c r="H66">
        <f>UPPER('ES Open logi'!E70)</f>
      </c>
      <c r="I66">
        <f>'ES Open logi'!H70</f>
      </c>
      <c r="J66" s="4" t="str">
        <f>REPT("0",4-LEN('ES Open logi'!F70))&amp;'ES Open logi'!F70</f>
        <v>0000</v>
      </c>
    </row>
    <row r="67" spans="1:10" ht="12.75">
      <c r="A67">
        <f>IF(OR(LEFT('ES Open logi'!A71,1)="8",LEFT('ES Open logi'!A71,1)="3"),"3500",IF(OR(LEFT('ES Open logi'!A71,1)="7",LEFT('ES Open logi'!A71,1)="4"),"7000",""))</f>
      </c>
      <c r="B67">
        <f>IF('ES Open logi'!B71="SSB","PH",IF('ES Open logi'!B71="CW","CW",""))</f>
      </c>
      <c r="C67" t="str">
        <f aca="true" t="shared" si="2" ref="C67:C130">RIGHT(kuupaev,4)&amp;"-"&amp;MID(kuupaev,4,2)&amp;"-"&amp;LEFT(kuupaev,2)</f>
        <v>2009-04-18</v>
      </c>
      <c r="D67" s="4" t="str">
        <f>REPT("0",2-LEN('ES Open logi'!C71))&amp;'ES Open logi'!C71&amp;REPT("0",2-LEN('ES Open logi'!D71))&amp;'ES Open logi'!D71</f>
        <v>0000</v>
      </c>
      <c r="E67">
        <f aca="true" t="shared" si="3" ref="E67:E130">UPPER(kutsung)</f>
      </c>
      <c r="F67">
        <f>'ES Open logi'!I71</f>
      </c>
      <c r="G67" t="str">
        <f>REPT("0",4-LEN('ES Open logi'!G71))&amp;'ES Open logi'!G71</f>
        <v>0000</v>
      </c>
      <c r="H67">
        <f>UPPER('ES Open logi'!E71)</f>
      </c>
      <c r="I67">
        <f>'ES Open logi'!H71</f>
      </c>
      <c r="J67" s="4" t="str">
        <f>REPT("0",4-LEN('ES Open logi'!F71))&amp;'ES Open logi'!F71</f>
        <v>0000</v>
      </c>
    </row>
    <row r="68" spans="1:10" ht="12.75">
      <c r="A68">
        <f>IF(OR(LEFT('ES Open logi'!A72,1)="8",LEFT('ES Open logi'!A72,1)="3"),"3500",IF(OR(LEFT('ES Open logi'!A72,1)="7",LEFT('ES Open logi'!A72,1)="4"),"7000",""))</f>
      </c>
      <c r="B68">
        <f>IF('ES Open logi'!B72="SSB","PH",IF('ES Open logi'!B72="CW","CW",""))</f>
      </c>
      <c r="C68" t="str">
        <f t="shared" si="2"/>
        <v>2009-04-18</v>
      </c>
      <c r="D68" s="4" t="str">
        <f>REPT("0",2-LEN('ES Open logi'!C72))&amp;'ES Open logi'!C72&amp;REPT("0",2-LEN('ES Open logi'!D72))&amp;'ES Open logi'!D72</f>
        <v>0000</v>
      </c>
      <c r="E68">
        <f t="shared" si="3"/>
      </c>
      <c r="F68">
        <f>'ES Open logi'!I72</f>
      </c>
      <c r="G68" t="str">
        <f>REPT("0",4-LEN('ES Open logi'!G72))&amp;'ES Open logi'!G72</f>
        <v>0000</v>
      </c>
      <c r="H68">
        <f>UPPER('ES Open logi'!E72)</f>
      </c>
      <c r="I68">
        <f>'ES Open logi'!H72</f>
      </c>
      <c r="J68" s="4" t="str">
        <f>REPT("0",4-LEN('ES Open logi'!F72))&amp;'ES Open logi'!F72</f>
        <v>0000</v>
      </c>
    </row>
    <row r="69" spans="1:10" ht="12.75">
      <c r="A69">
        <f>IF(OR(LEFT('ES Open logi'!A73,1)="8",LEFT('ES Open logi'!A73,1)="3"),"3500",IF(OR(LEFT('ES Open logi'!A73,1)="7",LEFT('ES Open logi'!A73,1)="4"),"7000",""))</f>
      </c>
      <c r="B69">
        <f>IF('ES Open logi'!B73="SSB","PH",IF('ES Open logi'!B73="CW","CW",""))</f>
      </c>
      <c r="C69" t="str">
        <f t="shared" si="2"/>
        <v>2009-04-18</v>
      </c>
      <c r="D69" s="4" t="str">
        <f>REPT("0",2-LEN('ES Open logi'!C73))&amp;'ES Open logi'!C73&amp;REPT("0",2-LEN('ES Open logi'!D73))&amp;'ES Open logi'!D73</f>
        <v>0000</v>
      </c>
      <c r="E69">
        <f t="shared" si="3"/>
      </c>
      <c r="F69">
        <f>'ES Open logi'!I73</f>
      </c>
      <c r="G69" t="str">
        <f>REPT("0",4-LEN('ES Open logi'!G73))&amp;'ES Open logi'!G73</f>
        <v>0000</v>
      </c>
      <c r="H69">
        <f>UPPER('ES Open logi'!E73)</f>
      </c>
      <c r="I69">
        <f>'ES Open logi'!H73</f>
      </c>
      <c r="J69" s="4" t="str">
        <f>REPT("0",4-LEN('ES Open logi'!F73))&amp;'ES Open logi'!F73</f>
        <v>0000</v>
      </c>
    </row>
    <row r="70" spans="1:10" ht="12.75">
      <c r="A70">
        <f>IF(OR(LEFT('ES Open logi'!A74,1)="8",LEFT('ES Open logi'!A74,1)="3"),"3500",IF(OR(LEFT('ES Open logi'!A74,1)="7",LEFT('ES Open logi'!A74,1)="4"),"7000",""))</f>
      </c>
      <c r="B70">
        <f>IF('ES Open logi'!B74="SSB","PH",IF('ES Open logi'!B74="CW","CW",""))</f>
      </c>
      <c r="C70" t="str">
        <f t="shared" si="2"/>
        <v>2009-04-18</v>
      </c>
      <c r="D70" s="4" t="str">
        <f>REPT("0",2-LEN('ES Open logi'!C74))&amp;'ES Open logi'!C74&amp;REPT("0",2-LEN('ES Open logi'!D74))&amp;'ES Open logi'!D74</f>
        <v>0000</v>
      </c>
      <c r="E70">
        <f t="shared" si="3"/>
      </c>
      <c r="F70">
        <f>'ES Open logi'!I74</f>
      </c>
      <c r="G70" t="str">
        <f>REPT("0",4-LEN('ES Open logi'!G74))&amp;'ES Open logi'!G74</f>
        <v>0000</v>
      </c>
      <c r="H70">
        <f>UPPER('ES Open logi'!E74)</f>
      </c>
      <c r="I70">
        <f>'ES Open logi'!H74</f>
      </c>
      <c r="J70" s="4" t="str">
        <f>REPT("0",4-LEN('ES Open logi'!F74))&amp;'ES Open logi'!F74</f>
        <v>0000</v>
      </c>
    </row>
    <row r="71" spans="1:10" ht="12.75">
      <c r="A71">
        <f>IF(OR(LEFT('ES Open logi'!A75,1)="8",LEFT('ES Open logi'!A75,1)="3"),"3500",IF(OR(LEFT('ES Open logi'!A75,1)="7",LEFT('ES Open logi'!A75,1)="4"),"7000",""))</f>
      </c>
      <c r="B71">
        <f>IF('ES Open logi'!B75="SSB","PH",IF('ES Open logi'!B75="CW","CW",""))</f>
      </c>
      <c r="C71" t="str">
        <f t="shared" si="2"/>
        <v>2009-04-18</v>
      </c>
      <c r="D71" s="4" t="str">
        <f>REPT("0",2-LEN('ES Open logi'!C75))&amp;'ES Open logi'!C75&amp;REPT("0",2-LEN('ES Open logi'!D75))&amp;'ES Open logi'!D75</f>
        <v>0000</v>
      </c>
      <c r="E71">
        <f t="shared" si="3"/>
      </c>
      <c r="F71">
        <f>'ES Open logi'!I75</f>
      </c>
      <c r="G71" t="str">
        <f>REPT("0",4-LEN('ES Open logi'!G75))&amp;'ES Open logi'!G75</f>
        <v>0000</v>
      </c>
      <c r="H71">
        <f>UPPER('ES Open logi'!E75)</f>
      </c>
      <c r="I71">
        <f>'ES Open logi'!H75</f>
      </c>
      <c r="J71" s="4" t="str">
        <f>REPT("0",4-LEN('ES Open logi'!F75))&amp;'ES Open logi'!F75</f>
        <v>0000</v>
      </c>
    </row>
    <row r="72" spans="1:10" ht="12.75">
      <c r="A72">
        <f>IF(OR(LEFT('ES Open logi'!A76,1)="8",LEFT('ES Open logi'!A76,1)="3"),"3500",IF(OR(LEFT('ES Open logi'!A76,1)="7",LEFT('ES Open logi'!A76,1)="4"),"7000",""))</f>
      </c>
      <c r="B72">
        <f>IF('ES Open logi'!B76="SSB","PH",IF('ES Open logi'!B76="CW","CW",""))</f>
      </c>
      <c r="C72" t="str">
        <f t="shared" si="2"/>
        <v>2009-04-18</v>
      </c>
      <c r="D72" s="4" t="str">
        <f>REPT("0",2-LEN('ES Open logi'!C76))&amp;'ES Open logi'!C76&amp;REPT("0",2-LEN('ES Open logi'!D76))&amp;'ES Open logi'!D76</f>
        <v>0000</v>
      </c>
      <c r="E72">
        <f t="shared" si="3"/>
      </c>
      <c r="F72">
        <f>'ES Open logi'!I76</f>
      </c>
      <c r="G72" t="str">
        <f>REPT("0",4-LEN('ES Open logi'!G76))&amp;'ES Open logi'!G76</f>
        <v>0000</v>
      </c>
      <c r="H72">
        <f>UPPER('ES Open logi'!E76)</f>
      </c>
      <c r="I72">
        <f>'ES Open logi'!H76</f>
      </c>
      <c r="J72" s="4" t="str">
        <f>REPT("0",4-LEN('ES Open logi'!F76))&amp;'ES Open logi'!F76</f>
        <v>0000</v>
      </c>
    </row>
    <row r="73" spans="1:10" ht="12.75">
      <c r="A73">
        <f>IF(OR(LEFT('ES Open logi'!A77,1)="8",LEFT('ES Open logi'!A77,1)="3"),"3500",IF(OR(LEFT('ES Open logi'!A77,1)="7",LEFT('ES Open logi'!A77,1)="4"),"7000",""))</f>
      </c>
      <c r="B73">
        <f>IF('ES Open logi'!B77="SSB","PH",IF('ES Open logi'!B77="CW","CW",""))</f>
      </c>
      <c r="C73" t="str">
        <f t="shared" si="2"/>
        <v>2009-04-18</v>
      </c>
      <c r="D73" s="4" t="str">
        <f>REPT("0",2-LEN('ES Open logi'!C77))&amp;'ES Open logi'!C77&amp;REPT("0",2-LEN('ES Open logi'!D77))&amp;'ES Open logi'!D77</f>
        <v>0000</v>
      </c>
      <c r="E73">
        <f t="shared" si="3"/>
      </c>
      <c r="F73">
        <f>'ES Open logi'!I77</f>
      </c>
      <c r="G73" t="str">
        <f>REPT("0",4-LEN('ES Open logi'!G77))&amp;'ES Open logi'!G77</f>
        <v>0000</v>
      </c>
      <c r="H73">
        <f>UPPER('ES Open logi'!E77)</f>
      </c>
      <c r="I73">
        <f>'ES Open logi'!H77</f>
      </c>
      <c r="J73" s="4" t="str">
        <f>REPT("0",4-LEN('ES Open logi'!F77))&amp;'ES Open logi'!F77</f>
        <v>0000</v>
      </c>
    </row>
    <row r="74" spans="1:10" ht="12.75">
      <c r="A74">
        <f>IF(OR(LEFT('ES Open logi'!A78,1)="8",LEFT('ES Open logi'!A78,1)="3"),"3500",IF(OR(LEFT('ES Open logi'!A78,1)="7",LEFT('ES Open logi'!A78,1)="4"),"7000",""))</f>
      </c>
      <c r="B74">
        <f>IF('ES Open logi'!B78="SSB","PH",IF('ES Open logi'!B78="CW","CW",""))</f>
      </c>
      <c r="C74" t="str">
        <f t="shared" si="2"/>
        <v>2009-04-18</v>
      </c>
      <c r="D74" s="4" t="str">
        <f>REPT("0",2-LEN('ES Open logi'!C78))&amp;'ES Open logi'!C78&amp;REPT("0",2-LEN('ES Open logi'!D78))&amp;'ES Open logi'!D78</f>
        <v>0000</v>
      </c>
      <c r="E74">
        <f t="shared" si="3"/>
      </c>
      <c r="F74">
        <f>'ES Open logi'!I78</f>
      </c>
      <c r="G74" t="str">
        <f>REPT("0",4-LEN('ES Open logi'!G78))&amp;'ES Open logi'!G78</f>
        <v>0000</v>
      </c>
      <c r="H74">
        <f>UPPER('ES Open logi'!E78)</f>
      </c>
      <c r="I74">
        <f>'ES Open logi'!H78</f>
      </c>
      <c r="J74" s="4" t="str">
        <f>REPT("0",4-LEN('ES Open logi'!F78))&amp;'ES Open logi'!F78</f>
        <v>0000</v>
      </c>
    </row>
    <row r="75" spans="1:10" ht="12.75">
      <c r="A75">
        <f>IF(OR(LEFT('ES Open logi'!A79,1)="8",LEFT('ES Open logi'!A79,1)="3"),"3500",IF(OR(LEFT('ES Open logi'!A79,1)="7",LEFT('ES Open logi'!A79,1)="4"),"7000",""))</f>
      </c>
      <c r="B75">
        <f>IF('ES Open logi'!B79="SSB","PH",IF('ES Open logi'!B79="CW","CW",""))</f>
      </c>
      <c r="C75" t="str">
        <f t="shared" si="2"/>
        <v>2009-04-18</v>
      </c>
      <c r="D75" s="4" t="str">
        <f>REPT("0",2-LEN('ES Open logi'!C79))&amp;'ES Open logi'!C79&amp;REPT("0",2-LEN('ES Open logi'!D79))&amp;'ES Open logi'!D79</f>
        <v>0000</v>
      </c>
      <c r="E75">
        <f t="shared" si="3"/>
      </c>
      <c r="F75">
        <f>'ES Open logi'!I79</f>
      </c>
      <c r="G75" t="str">
        <f>REPT("0",4-LEN('ES Open logi'!G79))&amp;'ES Open logi'!G79</f>
        <v>0000</v>
      </c>
      <c r="H75">
        <f>UPPER('ES Open logi'!E79)</f>
      </c>
      <c r="I75">
        <f>'ES Open logi'!H79</f>
      </c>
      <c r="J75" s="4" t="str">
        <f>REPT("0",4-LEN('ES Open logi'!F79))&amp;'ES Open logi'!F79</f>
        <v>0000</v>
      </c>
    </row>
    <row r="76" spans="1:10" ht="12.75">
      <c r="A76">
        <f>IF(OR(LEFT('ES Open logi'!A80,1)="8",LEFT('ES Open logi'!A80,1)="3"),"3500",IF(OR(LEFT('ES Open logi'!A80,1)="7",LEFT('ES Open logi'!A80,1)="4"),"7000",""))</f>
      </c>
      <c r="B76">
        <f>IF('ES Open logi'!B80="SSB","PH",IF('ES Open logi'!B80="CW","CW",""))</f>
      </c>
      <c r="C76" t="str">
        <f t="shared" si="2"/>
        <v>2009-04-18</v>
      </c>
      <c r="D76" s="4" t="str">
        <f>REPT("0",2-LEN('ES Open logi'!C80))&amp;'ES Open logi'!C80&amp;REPT("0",2-LEN('ES Open logi'!D80))&amp;'ES Open logi'!D80</f>
        <v>0000</v>
      </c>
      <c r="E76">
        <f t="shared" si="3"/>
      </c>
      <c r="F76">
        <f>'ES Open logi'!I80</f>
      </c>
      <c r="G76" t="str">
        <f>REPT("0",4-LEN('ES Open logi'!G80))&amp;'ES Open logi'!G80</f>
        <v>0000</v>
      </c>
      <c r="H76">
        <f>UPPER('ES Open logi'!E80)</f>
      </c>
      <c r="I76">
        <f>'ES Open logi'!H80</f>
      </c>
      <c r="J76" s="4" t="str">
        <f>REPT("0",4-LEN('ES Open logi'!F80))&amp;'ES Open logi'!F80</f>
        <v>0000</v>
      </c>
    </row>
    <row r="77" spans="1:10" ht="12.75">
      <c r="A77">
        <f>IF(OR(LEFT('ES Open logi'!A81,1)="8",LEFT('ES Open logi'!A81,1)="3"),"3500",IF(OR(LEFT('ES Open logi'!A81,1)="7",LEFT('ES Open logi'!A81,1)="4"),"7000",""))</f>
      </c>
      <c r="B77">
        <f>IF('ES Open logi'!B81="SSB","PH",IF('ES Open logi'!B81="CW","CW",""))</f>
      </c>
      <c r="C77" t="str">
        <f t="shared" si="2"/>
        <v>2009-04-18</v>
      </c>
      <c r="D77" s="4" t="str">
        <f>REPT("0",2-LEN('ES Open logi'!C81))&amp;'ES Open logi'!C81&amp;REPT("0",2-LEN('ES Open logi'!D81))&amp;'ES Open logi'!D81</f>
        <v>0000</v>
      </c>
      <c r="E77">
        <f t="shared" si="3"/>
      </c>
      <c r="F77">
        <f>'ES Open logi'!I81</f>
      </c>
      <c r="G77" t="str">
        <f>REPT("0",4-LEN('ES Open logi'!G81))&amp;'ES Open logi'!G81</f>
        <v>0000</v>
      </c>
      <c r="H77">
        <f>UPPER('ES Open logi'!E81)</f>
      </c>
      <c r="I77">
        <f>'ES Open logi'!H81</f>
      </c>
      <c r="J77" s="4" t="str">
        <f>REPT("0",4-LEN('ES Open logi'!F81))&amp;'ES Open logi'!F81</f>
        <v>0000</v>
      </c>
    </row>
    <row r="78" spans="1:10" ht="12.75">
      <c r="A78">
        <f>IF(OR(LEFT('ES Open logi'!A82,1)="8",LEFT('ES Open logi'!A82,1)="3"),"3500",IF(OR(LEFT('ES Open logi'!A82,1)="7",LEFT('ES Open logi'!A82,1)="4"),"7000",""))</f>
      </c>
      <c r="B78">
        <f>IF('ES Open logi'!B82="SSB","PH",IF('ES Open logi'!B82="CW","CW",""))</f>
      </c>
      <c r="C78" t="str">
        <f t="shared" si="2"/>
        <v>2009-04-18</v>
      </c>
      <c r="D78" s="4" t="str">
        <f>REPT("0",2-LEN('ES Open logi'!C82))&amp;'ES Open logi'!C82&amp;REPT("0",2-LEN('ES Open logi'!D82))&amp;'ES Open logi'!D82</f>
        <v>0000</v>
      </c>
      <c r="E78">
        <f t="shared" si="3"/>
      </c>
      <c r="F78">
        <f>'ES Open logi'!I82</f>
      </c>
      <c r="G78" t="str">
        <f>REPT("0",4-LEN('ES Open logi'!G82))&amp;'ES Open logi'!G82</f>
        <v>0000</v>
      </c>
      <c r="H78">
        <f>UPPER('ES Open logi'!E82)</f>
      </c>
      <c r="I78">
        <f>'ES Open logi'!H82</f>
      </c>
      <c r="J78" s="4" t="str">
        <f>REPT("0",4-LEN('ES Open logi'!F82))&amp;'ES Open logi'!F82</f>
        <v>0000</v>
      </c>
    </row>
    <row r="79" spans="1:10" ht="12.75">
      <c r="A79">
        <f>IF(OR(LEFT('ES Open logi'!A83,1)="8",LEFT('ES Open logi'!A83,1)="3"),"3500",IF(OR(LEFT('ES Open logi'!A83,1)="7",LEFT('ES Open logi'!A83,1)="4"),"7000",""))</f>
      </c>
      <c r="B79">
        <f>IF('ES Open logi'!B83="SSB","PH",IF('ES Open logi'!B83="CW","CW",""))</f>
      </c>
      <c r="C79" t="str">
        <f t="shared" si="2"/>
        <v>2009-04-18</v>
      </c>
      <c r="D79" s="4" t="str">
        <f>REPT("0",2-LEN('ES Open logi'!C83))&amp;'ES Open logi'!C83&amp;REPT("0",2-LEN('ES Open logi'!D83))&amp;'ES Open logi'!D83</f>
        <v>0000</v>
      </c>
      <c r="E79">
        <f t="shared" si="3"/>
      </c>
      <c r="F79">
        <f>'ES Open logi'!I83</f>
      </c>
      <c r="G79" t="str">
        <f>REPT("0",4-LEN('ES Open logi'!G83))&amp;'ES Open logi'!G83</f>
        <v>0000</v>
      </c>
      <c r="H79">
        <f>UPPER('ES Open logi'!E83)</f>
      </c>
      <c r="I79">
        <f>'ES Open logi'!H83</f>
      </c>
      <c r="J79" s="4" t="str">
        <f>REPT("0",4-LEN('ES Open logi'!F83))&amp;'ES Open logi'!F83</f>
        <v>0000</v>
      </c>
    </row>
    <row r="80" spans="1:10" ht="12.75">
      <c r="A80">
        <f>IF(OR(LEFT('ES Open logi'!A84,1)="8",LEFT('ES Open logi'!A84,1)="3"),"3500",IF(OR(LEFT('ES Open logi'!A84,1)="7",LEFT('ES Open logi'!A84,1)="4"),"7000",""))</f>
      </c>
      <c r="B80">
        <f>IF('ES Open logi'!B84="SSB","PH",IF('ES Open logi'!B84="CW","CW",""))</f>
      </c>
      <c r="C80" t="str">
        <f t="shared" si="2"/>
        <v>2009-04-18</v>
      </c>
      <c r="D80" s="4" t="str">
        <f>REPT("0",2-LEN('ES Open logi'!C84))&amp;'ES Open logi'!C84&amp;REPT("0",2-LEN('ES Open logi'!D84))&amp;'ES Open logi'!D84</f>
        <v>0000</v>
      </c>
      <c r="E80">
        <f t="shared" si="3"/>
      </c>
      <c r="F80">
        <f>'ES Open logi'!I84</f>
      </c>
      <c r="G80" t="str">
        <f>REPT("0",4-LEN('ES Open logi'!G84))&amp;'ES Open logi'!G84</f>
        <v>0000</v>
      </c>
      <c r="H80">
        <f>UPPER('ES Open logi'!E84)</f>
      </c>
      <c r="I80">
        <f>'ES Open logi'!H84</f>
      </c>
      <c r="J80" s="4" t="str">
        <f>REPT("0",4-LEN('ES Open logi'!F84))&amp;'ES Open logi'!F84</f>
        <v>0000</v>
      </c>
    </row>
    <row r="81" spans="1:10" ht="12.75">
      <c r="A81">
        <f>IF(OR(LEFT('ES Open logi'!A85,1)="8",LEFT('ES Open logi'!A85,1)="3"),"3500",IF(OR(LEFT('ES Open logi'!A85,1)="7",LEFT('ES Open logi'!A85,1)="4"),"7000",""))</f>
      </c>
      <c r="B81">
        <f>IF('ES Open logi'!B85="SSB","PH",IF('ES Open logi'!B85="CW","CW",""))</f>
      </c>
      <c r="C81" t="str">
        <f t="shared" si="2"/>
        <v>2009-04-18</v>
      </c>
      <c r="D81" s="4" t="str">
        <f>REPT("0",2-LEN('ES Open logi'!C85))&amp;'ES Open logi'!C85&amp;REPT("0",2-LEN('ES Open logi'!D85))&amp;'ES Open logi'!D85</f>
        <v>0000</v>
      </c>
      <c r="E81">
        <f t="shared" si="3"/>
      </c>
      <c r="F81">
        <f>'ES Open logi'!I85</f>
      </c>
      <c r="G81" t="str">
        <f>REPT("0",4-LEN('ES Open logi'!G85))&amp;'ES Open logi'!G85</f>
        <v>0000</v>
      </c>
      <c r="H81">
        <f>UPPER('ES Open logi'!E85)</f>
      </c>
      <c r="I81">
        <f>'ES Open logi'!H85</f>
      </c>
      <c r="J81" s="4" t="str">
        <f>REPT("0",4-LEN('ES Open logi'!F85))&amp;'ES Open logi'!F85</f>
        <v>0000</v>
      </c>
    </row>
    <row r="82" spans="1:10" ht="12.75">
      <c r="A82">
        <f>IF(OR(LEFT('ES Open logi'!A86,1)="8",LEFT('ES Open logi'!A86,1)="3"),"3500",IF(OR(LEFT('ES Open logi'!A86,1)="7",LEFT('ES Open logi'!A86,1)="4"),"7000",""))</f>
      </c>
      <c r="B82">
        <f>IF('ES Open logi'!B86="SSB","PH",IF('ES Open logi'!B86="CW","CW",""))</f>
      </c>
      <c r="C82" t="str">
        <f t="shared" si="2"/>
        <v>2009-04-18</v>
      </c>
      <c r="D82" s="4" t="str">
        <f>REPT("0",2-LEN('ES Open logi'!C86))&amp;'ES Open logi'!C86&amp;REPT("0",2-LEN('ES Open logi'!D86))&amp;'ES Open logi'!D86</f>
        <v>0000</v>
      </c>
      <c r="E82">
        <f t="shared" si="3"/>
      </c>
      <c r="F82">
        <f>'ES Open logi'!I86</f>
      </c>
      <c r="G82" t="str">
        <f>REPT("0",4-LEN('ES Open logi'!G86))&amp;'ES Open logi'!G86</f>
        <v>0000</v>
      </c>
      <c r="H82">
        <f>UPPER('ES Open logi'!E86)</f>
      </c>
      <c r="I82">
        <f>'ES Open logi'!H86</f>
      </c>
      <c r="J82" s="4" t="str">
        <f>REPT("0",4-LEN('ES Open logi'!F86))&amp;'ES Open logi'!F86</f>
        <v>0000</v>
      </c>
    </row>
    <row r="83" spans="1:10" ht="12.75">
      <c r="A83">
        <f>IF(OR(LEFT('ES Open logi'!A87,1)="8",LEFT('ES Open logi'!A87,1)="3"),"3500",IF(OR(LEFT('ES Open logi'!A87,1)="7",LEFT('ES Open logi'!A87,1)="4"),"7000",""))</f>
      </c>
      <c r="B83">
        <f>IF('ES Open logi'!B87="SSB","PH",IF('ES Open logi'!B87="CW","CW",""))</f>
      </c>
      <c r="C83" t="str">
        <f t="shared" si="2"/>
        <v>2009-04-18</v>
      </c>
      <c r="D83" s="4" t="str">
        <f>REPT("0",2-LEN('ES Open logi'!C87))&amp;'ES Open logi'!C87&amp;REPT("0",2-LEN('ES Open logi'!D87))&amp;'ES Open logi'!D87</f>
        <v>0000</v>
      </c>
      <c r="E83">
        <f t="shared" si="3"/>
      </c>
      <c r="F83">
        <f>'ES Open logi'!I87</f>
      </c>
      <c r="G83" t="str">
        <f>REPT("0",4-LEN('ES Open logi'!G87))&amp;'ES Open logi'!G87</f>
        <v>0000</v>
      </c>
      <c r="H83">
        <f>UPPER('ES Open logi'!E87)</f>
      </c>
      <c r="I83">
        <f>'ES Open logi'!H87</f>
      </c>
      <c r="J83" s="4" t="str">
        <f>REPT("0",4-LEN('ES Open logi'!F87))&amp;'ES Open logi'!F87</f>
        <v>0000</v>
      </c>
    </row>
    <row r="84" spans="1:10" ht="12.75">
      <c r="A84">
        <f>IF(OR(LEFT('ES Open logi'!A88,1)="8",LEFT('ES Open logi'!A88,1)="3"),"3500",IF(OR(LEFT('ES Open logi'!A88,1)="7",LEFT('ES Open logi'!A88,1)="4"),"7000",""))</f>
      </c>
      <c r="B84">
        <f>IF('ES Open logi'!B88="SSB","PH",IF('ES Open logi'!B88="CW","CW",""))</f>
      </c>
      <c r="C84" t="str">
        <f t="shared" si="2"/>
        <v>2009-04-18</v>
      </c>
      <c r="D84" s="4" t="str">
        <f>REPT("0",2-LEN('ES Open logi'!C88))&amp;'ES Open logi'!C88&amp;REPT("0",2-LEN('ES Open logi'!D88))&amp;'ES Open logi'!D88</f>
        <v>0000</v>
      </c>
      <c r="E84">
        <f t="shared" si="3"/>
      </c>
      <c r="F84">
        <f>'ES Open logi'!I88</f>
      </c>
      <c r="G84" t="str">
        <f>REPT("0",4-LEN('ES Open logi'!G88))&amp;'ES Open logi'!G88</f>
        <v>0000</v>
      </c>
      <c r="H84">
        <f>UPPER('ES Open logi'!E88)</f>
      </c>
      <c r="I84">
        <f>'ES Open logi'!H88</f>
      </c>
      <c r="J84" s="4" t="str">
        <f>REPT("0",4-LEN('ES Open logi'!F88))&amp;'ES Open logi'!F88</f>
        <v>0000</v>
      </c>
    </row>
    <row r="85" spans="1:10" ht="12.75">
      <c r="A85">
        <f>IF(OR(LEFT('ES Open logi'!A89,1)="8",LEFT('ES Open logi'!A89,1)="3"),"3500",IF(OR(LEFT('ES Open logi'!A89,1)="7",LEFT('ES Open logi'!A89,1)="4"),"7000",""))</f>
      </c>
      <c r="B85">
        <f>IF('ES Open logi'!B89="SSB","PH",IF('ES Open logi'!B89="CW","CW",""))</f>
      </c>
      <c r="C85" t="str">
        <f t="shared" si="2"/>
        <v>2009-04-18</v>
      </c>
      <c r="D85" s="4" t="str">
        <f>REPT("0",2-LEN('ES Open logi'!C89))&amp;'ES Open logi'!C89&amp;REPT("0",2-LEN('ES Open logi'!D89))&amp;'ES Open logi'!D89</f>
        <v>0000</v>
      </c>
      <c r="E85">
        <f t="shared" si="3"/>
      </c>
      <c r="F85">
        <f>'ES Open logi'!I89</f>
      </c>
      <c r="G85" t="str">
        <f>REPT("0",4-LEN('ES Open logi'!G89))&amp;'ES Open logi'!G89</f>
        <v>0000</v>
      </c>
      <c r="H85">
        <f>UPPER('ES Open logi'!E89)</f>
      </c>
      <c r="I85">
        <f>'ES Open logi'!H89</f>
      </c>
      <c r="J85" s="4" t="str">
        <f>REPT("0",4-LEN('ES Open logi'!F89))&amp;'ES Open logi'!F89</f>
        <v>0000</v>
      </c>
    </row>
    <row r="86" spans="1:10" ht="12.75">
      <c r="A86">
        <f>IF(OR(LEFT('ES Open logi'!A90,1)="8",LEFT('ES Open logi'!A90,1)="3"),"3500",IF(OR(LEFT('ES Open logi'!A90,1)="7",LEFT('ES Open logi'!A90,1)="4"),"7000",""))</f>
      </c>
      <c r="B86">
        <f>IF('ES Open logi'!B90="SSB","PH",IF('ES Open logi'!B90="CW","CW",""))</f>
      </c>
      <c r="C86" t="str">
        <f t="shared" si="2"/>
        <v>2009-04-18</v>
      </c>
      <c r="D86" s="4" t="str">
        <f>REPT("0",2-LEN('ES Open logi'!C90))&amp;'ES Open logi'!C90&amp;REPT("0",2-LEN('ES Open logi'!D90))&amp;'ES Open logi'!D90</f>
        <v>0000</v>
      </c>
      <c r="E86">
        <f t="shared" si="3"/>
      </c>
      <c r="F86">
        <f>'ES Open logi'!I90</f>
      </c>
      <c r="G86" t="str">
        <f>REPT("0",4-LEN('ES Open logi'!G90))&amp;'ES Open logi'!G90</f>
        <v>0000</v>
      </c>
      <c r="H86">
        <f>UPPER('ES Open logi'!E90)</f>
      </c>
      <c r="I86">
        <f>'ES Open logi'!H90</f>
      </c>
      <c r="J86" s="4" t="str">
        <f>REPT("0",4-LEN('ES Open logi'!F90))&amp;'ES Open logi'!F90</f>
        <v>0000</v>
      </c>
    </row>
    <row r="87" spans="1:10" ht="12.75">
      <c r="A87">
        <f>IF(OR(LEFT('ES Open logi'!A91,1)="8",LEFT('ES Open logi'!A91,1)="3"),"3500",IF(OR(LEFT('ES Open logi'!A91,1)="7",LEFT('ES Open logi'!A91,1)="4"),"7000",""))</f>
      </c>
      <c r="B87">
        <f>IF('ES Open logi'!B91="SSB","PH",IF('ES Open logi'!B91="CW","CW",""))</f>
      </c>
      <c r="C87" t="str">
        <f t="shared" si="2"/>
        <v>2009-04-18</v>
      </c>
      <c r="D87" s="4" t="str">
        <f>REPT("0",2-LEN('ES Open logi'!C91))&amp;'ES Open logi'!C91&amp;REPT("0",2-LEN('ES Open logi'!D91))&amp;'ES Open logi'!D91</f>
        <v>0000</v>
      </c>
      <c r="E87">
        <f t="shared" si="3"/>
      </c>
      <c r="F87">
        <f>'ES Open logi'!I91</f>
      </c>
      <c r="G87" t="str">
        <f>REPT("0",4-LEN('ES Open logi'!G91))&amp;'ES Open logi'!G91</f>
        <v>0000</v>
      </c>
      <c r="H87">
        <f>UPPER('ES Open logi'!E91)</f>
      </c>
      <c r="I87">
        <f>'ES Open logi'!H91</f>
      </c>
      <c r="J87" s="4" t="str">
        <f>REPT("0",4-LEN('ES Open logi'!F91))&amp;'ES Open logi'!F91</f>
        <v>0000</v>
      </c>
    </row>
    <row r="88" spans="1:10" ht="12.75">
      <c r="A88">
        <f>IF(OR(LEFT('ES Open logi'!A92,1)="8",LEFT('ES Open logi'!A92,1)="3"),"3500",IF(OR(LEFT('ES Open logi'!A92,1)="7",LEFT('ES Open logi'!A92,1)="4"),"7000",""))</f>
      </c>
      <c r="B88">
        <f>IF('ES Open logi'!B92="SSB","PH",IF('ES Open logi'!B92="CW","CW",""))</f>
      </c>
      <c r="C88" t="str">
        <f t="shared" si="2"/>
        <v>2009-04-18</v>
      </c>
      <c r="D88" s="4" t="str">
        <f>REPT("0",2-LEN('ES Open logi'!C92))&amp;'ES Open logi'!C92&amp;REPT("0",2-LEN('ES Open logi'!D92))&amp;'ES Open logi'!D92</f>
        <v>0000</v>
      </c>
      <c r="E88">
        <f t="shared" si="3"/>
      </c>
      <c r="F88">
        <f>'ES Open logi'!I92</f>
      </c>
      <c r="G88" t="str">
        <f>REPT("0",4-LEN('ES Open logi'!G92))&amp;'ES Open logi'!G92</f>
        <v>0000</v>
      </c>
      <c r="H88">
        <f>UPPER('ES Open logi'!E92)</f>
      </c>
      <c r="I88">
        <f>'ES Open logi'!H92</f>
      </c>
      <c r="J88" s="4" t="str">
        <f>REPT("0",4-LEN('ES Open logi'!F92))&amp;'ES Open logi'!F92</f>
        <v>0000</v>
      </c>
    </row>
    <row r="89" spans="1:10" ht="12.75">
      <c r="A89">
        <f>IF(OR(LEFT('ES Open logi'!A93,1)="8",LEFT('ES Open logi'!A93,1)="3"),"3500",IF(OR(LEFT('ES Open logi'!A93,1)="7",LEFT('ES Open logi'!A93,1)="4"),"7000",""))</f>
      </c>
      <c r="B89">
        <f>IF('ES Open logi'!B93="SSB","PH",IF('ES Open logi'!B93="CW","CW",""))</f>
      </c>
      <c r="C89" t="str">
        <f t="shared" si="2"/>
        <v>2009-04-18</v>
      </c>
      <c r="D89" s="4" t="str">
        <f>REPT("0",2-LEN('ES Open logi'!C93))&amp;'ES Open logi'!C93&amp;REPT("0",2-LEN('ES Open logi'!D93))&amp;'ES Open logi'!D93</f>
        <v>0000</v>
      </c>
      <c r="E89">
        <f t="shared" si="3"/>
      </c>
      <c r="F89">
        <f>'ES Open logi'!I93</f>
      </c>
      <c r="G89" t="str">
        <f>REPT("0",4-LEN('ES Open logi'!G93))&amp;'ES Open logi'!G93</f>
        <v>0000</v>
      </c>
      <c r="H89">
        <f>UPPER('ES Open logi'!E93)</f>
      </c>
      <c r="I89">
        <f>'ES Open logi'!H93</f>
      </c>
      <c r="J89" s="4" t="str">
        <f>REPT("0",4-LEN('ES Open logi'!F93))&amp;'ES Open logi'!F93</f>
        <v>0000</v>
      </c>
    </row>
    <row r="90" spans="1:10" ht="12.75">
      <c r="A90">
        <f>IF(OR(LEFT('ES Open logi'!A94,1)="8",LEFT('ES Open logi'!A94,1)="3"),"3500",IF(OR(LEFT('ES Open logi'!A94,1)="7",LEFT('ES Open logi'!A94,1)="4"),"7000",""))</f>
      </c>
      <c r="B90">
        <f>IF('ES Open logi'!B94="SSB","PH",IF('ES Open logi'!B94="CW","CW",""))</f>
      </c>
      <c r="C90" t="str">
        <f t="shared" si="2"/>
        <v>2009-04-18</v>
      </c>
      <c r="D90" s="4" t="str">
        <f>REPT("0",2-LEN('ES Open logi'!C94))&amp;'ES Open logi'!C94&amp;REPT("0",2-LEN('ES Open logi'!D94))&amp;'ES Open logi'!D94</f>
        <v>0000</v>
      </c>
      <c r="E90">
        <f t="shared" si="3"/>
      </c>
      <c r="F90">
        <f>'ES Open logi'!I94</f>
      </c>
      <c r="G90" t="str">
        <f>REPT("0",4-LEN('ES Open logi'!G94))&amp;'ES Open logi'!G94</f>
        <v>0000</v>
      </c>
      <c r="H90">
        <f>UPPER('ES Open logi'!E94)</f>
      </c>
      <c r="I90">
        <f>'ES Open logi'!H94</f>
      </c>
      <c r="J90" s="4" t="str">
        <f>REPT("0",4-LEN('ES Open logi'!F94))&amp;'ES Open logi'!F94</f>
        <v>0000</v>
      </c>
    </row>
    <row r="91" spans="1:10" ht="12.75">
      <c r="A91">
        <f>IF(OR(LEFT('ES Open logi'!A95,1)="8",LEFT('ES Open logi'!A95,1)="3"),"3500",IF(OR(LEFT('ES Open logi'!A95,1)="7",LEFT('ES Open logi'!A95,1)="4"),"7000",""))</f>
      </c>
      <c r="B91">
        <f>IF('ES Open logi'!B95="SSB","PH",IF('ES Open logi'!B95="CW","CW",""))</f>
      </c>
      <c r="C91" t="str">
        <f t="shared" si="2"/>
        <v>2009-04-18</v>
      </c>
      <c r="D91" s="4" t="str">
        <f>REPT("0",2-LEN('ES Open logi'!C95))&amp;'ES Open logi'!C95&amp;REPT("0",2-LEN('ES Open logi'!D95))&amp;'ES Open logi'!D95</f>
        <v>0000</v>
      </c>
      <c r="E91">
        <f t="shared" si="3"/>
      </c>
      <c r="F91">
        <f>'ES Open logi'!I95</f>
      </c>
      <c r="G91" t="str">
        <f>REPT("0",4-LEN('ES Open logi'!G95))&amp;'ES Open logi'!G95</f>
        <v>0000</v>
      </c>
      <c r="H91">
        <f>UPPER('ES Open logi'!E95)</f>
      </c>
      <c r="I91">
        <f>'ES Open logi'!H95</f>
      </c>
      <c r="J91" s="4" t="str">
        <f>REPT("0",4-LEN('ES Open logi'!F95))&amp;'ES Open logi'!F95</f>
        <v>0000</v>
      </c>
    </row>
    <row r="92" spans="1:10" ht="12.75">
      <c r="A92">
        <f>IF(OR(LEFT('ES Open logi'!A96,1)="8",LEFT('ES Open logi'!A96,1)="3"),"3500",IF(OR(LEFT('ES Open logi'!A96,1)="7",LEFT('ES Open logi'!A96,1)="4"),"7000",""))</f>
      </c>
      <c r="B92">
        <f>IF('ES Open logi'!B96="SSB","PH",IF('ES Open logi'!B96="CW","CW",""))</f>
      </c>
      <c r="C92" t="str">
        <f t="shared" si="2"/>
        <v>2009-04-18</v>
      </c>
      <c r="D92" s="4" t="str">
        <f>REPT("0",2-LEN('ES Open logi'!C96))&amp;'ES Open logi'!C96&amp;REPT("0",2-LEN('ES Open logi'!D96))&amp;'ES Open logi'!D96</f>
        <v>0000</v>
      </c>
      <c r="E92">
        <f t="shared" si="3"/>
      </c>
      <c r="F92">
        <f>'ES Open logi'!I96</f>
      </c>
      <c r="G92" t="str">
        <f>REPT("0",4-LEN('ES Open logi'!G96))&amp;'ES Open logi'!G96</f>
        <v>0000</v>
      </c>
      <c r="H92">
        <f>UPPER('ES Open logi'!E96)</f>
      </c>
      <c r="I92">
        <f>'ES Open logi'!H96</f>
      </c>
      <c r="J92" s="4" t="str">
        <f>REPT("0",4-LEN('ES Open logi'!F96))&amp;'ES Open logi'!F96</f>
        <v>0000</v>
      </c>
    </row>
    <row r="93" spans="1:10" ht="12.75">
      <c r="A93">
        <f>IF(OR(LEFT('ES Open logi'!A97,1)="8",LEFT('ES Open logi'!A97,1)="3"),"3500",IF(OR(LEFT('ES Open logi'!A97,1)="7",LEFT('ES Open logi'!A97,1)="4"),"7000",""))</f>
      </c>
      <c r="B93">
        <f>IF('ES Open logi'!B97="SSB","PH",IF('ES Open logi'!B97="CW","CW",""))</f>
      </c>
      <c r="C93" t="str">
        <f t="shared" si="2"/>
        <v>2009-04-18</v>
      </c>
      <c r="D93" s="4" t="str">
        <f>REPT("0",2-LEN('ES Open logi'!C97))&amp;'ES Open logi'!C97&amp;REPT("0",2-LEN('ES Open logi'!D97))&amp;'ES Open logi'!D97</f>
        <v>0000</v>
      </c>
      <c r="E93">
        <f t="shared" si="3"/>
      </c>
      <c r="F93">
        <f>'ES Open logi'!I97</f>
      </c>
      <c r="G93" t="str">
        <f>REPT("0",4-LEN('ES Open logi'!G97))&amp;'ES Open logi'!G97</f>
        <v>0000</v>
      </c>
      <c r="H93">
        <f>UPPER('ES Open logi'!E97)</f>
      </c>
      <c r="I93">
        <f>'ES Open logi'!H97</f>
      </c>
      <c r="J93" s="4" t="str">
        <f>REPT("0",4-LEN('ES Open logi'!F97))&amp;'ES Open logi'!F97</f>
        <v>0000</v>
      </c>
    </row>
    <row r="94" spans="1:10" ht="12.75">
      <c r="A94">
        <f>IF(OR(LEFT('ES Open logi'!A98,1)="8",LEFT('ES Open logi'!A98,1)="3"),"3500",IF(OR(LEFT('ES Open logi'!A98,1)="7",LEFT('ES Open logi'!A98,1)="4"),"7000",""))</f>
      </c>
      <c r="B94">
        <f>IF('ES Open logi'!B98="SSB","PH",IF('ES Open logi'!B98="CW","CW",""))</f>
      </c>
      <c r="C94" t="str">
        <f t="shared" si="2"/>
        <v>2009-04-18</v>
      </c>
      <c r="D94" s="4" t="str">
        <f>REPT("0",2-LEN('ES Open logi'!C98))&amp;'ES Open logi'!C98&amp;REPT("0",2-LEN('ES Open logi'!D98))&amp;'ES Open logi'!D98</f>
        <v>0000</v>
      </c>
      <c r="E94">
        <f t="shared" si="3"/>
      </c>
      <c r="F94">
        <f>'ES Open logi'!I98</f>
      </c>
      <c r="G94" t="str">
        <f>REPT("0",4-LEN('ES Open logi'!G98))&amp;'ES Open logi'!G98</f>
        <v>0000</v>
      </c>
      <c r="H94">
        <f>UPPER('ES Open logi'!E98)</f>
      </c>
      <c r="I94">
        <f>'ES Open logi'!H98</f>
      </c>
      <c r="J94" s="4" t="str">
        <f>REPT("0",4-LEN('ES Open logi'!F98))&amp;'ES Open logi'!F98</f>
        <v>0000</v>
      </c>
    </row>
    <row r="95" spans="1:10" ht="12.75">
      <c r="A95">
        <f>IF(OR(LEFT('ES Open logi'!A99,1)="8",LEFT('ES Open logi'!A99,1)="3"),"3500",IF(OR(LEFT('ES Open logi'!A99,1)="7",LEFT('ES Open logi'!A99,1)="4"),"7000",""))</f>
      </c>
      <c r="B95">
        <f>IF('ES Open logi'!B99="SSB","PH",IF('ES Open logi'!B99="CW","CW",""))</f>
      </c>
      <c r="C95" t="str">
        <f t="shared" si="2"/>
        <v>2009-04-18</v>
      </c>
      <c r="D95" s="4" t="str">
        <f>REPT("0",2-LEN('ES Open logi'!C99))&amp;'ES Open logi'!C99&amp;REPT("0",2-LEN('ES Open logi'!D99))&amp;'ES Open logi'!D99</f>
        <v>0000</v>
      </c>
      <c r="E95">
        <f t="shared" si="3"/>
      </c>
      <c r="F95">
        <f>'ES Open logi'!I99</f>
      </c>
      <c r="G95" t="str">
        <f>REPT("0",4-LEN('ES Open logi'!G99))&amp;'ES Open logi'!G99</f>
        <v>0000</v>
      </c>
      <c r="H95">
        <f>UPPER('ES Open logi'!E99)</f>
      </c>
      <c r="I95">
        <f>'ES Open logi'!H99</f>
      </c>
      <c r="J95" s="4" t="str">
        <f>REPT("0",4-LEN('ES Open logi'!F99))&amp;'ES Open logi'!F99</f>
        <v>0000</v>
      </c>
    </row>
    <row r="96" spans="1:10" ht="12.75">
      <c r="A96">
        <f>IF(OR(LEFT('ES Open logi'!A100,1)="8",LEFT('ES Open logi'!A100,1)="3"),"3500",IF(OR(LEFT('ES Open logi'!A100,1)="7",LEFT('ES Open logi'!A100,1)="4"),"7000",""))</f>
      </c>
      <c r="B96">
        <f>IF('ES Open logi'!B100="SSB","PH",IF('ES Open logi'!B100="CW","CW",""))</f>
      </c>
      <c r="C96" t="str">
        <f t="shared" si="2"/>
        <v>2009-04-18</v>
      </c>
      <c r="D96" s="4" t="str">
        <f>REPT("0",2-LEN('ES Open logi'!C100))&amp;'ES Open logi'!C100&amp;REPT("0",2-LEN('ES Open logi'!D100))&amp;'ES Open logi'!D100</f>
        <v>0000</v>
      </c>
      <c r="E96">
        <f t="shared" si="3"/>
      </c>
      <c r="F96">
        <f>'ES Open logi'!I100</f>
      </c>
      <c r="G96" t="str">
        <f>REPT("0",4-LEN('ES Open logi'!G100))&amp;'ES Open logi'!G100</f>
        <v>0000</v>
      </c>
      <c r="H96">
        <f>UPPER('ES Open logi'!E100)</f>
      </c>
      <c r="I96">
        <f>'ES Open logi'!H100</f>
      </c>
      <c r="J96" s="4" t="str">
        <f>REPT("0",4-LEN('ES Open logi'!F100))&amp;'ES Open logi'!F100</f>
        <v>0000</v>
      </c>
    </row>
    <row r="97" spans="1:10" ht="12.75">
      <c r="A97">
        <f>IF(OR(LEFT('ES Open logi'!A101,1)="8",LEFT('ES Open logi'!A101,1)="3"),"3500",IF(OR(LEFT('ES Open logi'!A101,1)="7",LEFT('ES Open logi'!A101,1)="4"),"7000",""))</f>
      </c>
      <c r="B97">
        <f>IF('ES Open logi'!B101="SSB","PH",IF('ES Open logi'!B101="CW","CW",""))</f>
      </c>
      <c r="C97" t="str">
        <f t="shared" si="2"/>
        <v>2009-04-18</v>
      </c>
      <c r="D97" s="4" t="str">
        <f>REPT("0",2-LEN('ES Open logi'!C101))&amp;'ES Open logi'!C101&amp;REPT("0",2-LEN('ES Open logi'!D101))&amp;'ES Open logi'!D101</f>
        <v>0000</v>
      </c>
      <c r="E97">
        <f t="shared" si="3"/>
      </c>
      <c r="F97">
        <f>'ES Open logi'!I101</f>
      </c>
      <c r="G97" t="str">
        <f>REPT("0",4-LEN('ES Open logi'!G101))&amp;'ES Open logi'!G101</f>
        <v>0000</v>
      </c>
      <c r="H97">
        <f>UPPER('ES Open logi'!E101)</f>
      </c>
      <c r="I97">
        <f>'ES Open logi'!H101</f>
      </c>
      <c r="J97" s="4" t="str">
        <f>REPT("0",4-LEN('ES Open logi'!F101))&amp;'ES Open logi'!F101</f>
        <v>0000</v>
      </c>
    </row>
    <row r="98" spans="1:10" ht="12.75">
      <c r="A98">
        <f>IF(OR(LEFT('ES Open logi'!A102,1)="8",LEFT('ES Open logi'!A102,1)="3"),"3500",IF(OR(LEFT('ES Open logi'!A102,1)="7",LEFT('ES Open logi'!A102,1)="4"),"7000",""))</f>
      </c>
      <c r="B98">
        <f>IF('ES Open logi'!B102="SSB","PH",IF('ES Open logi'!B102="CW","CW",""))</f>
      </c>
      <c r="C98" t="str">
        <f t="shared" si="2"/>
        <v>2009-04-18</v>
      </c>
      <c r="D98" s="4" t="str">
        <f>REPT("0",2-LEN('ES Open logi'!C102))&amp;'ES Open logi'!C102&amp;REPT("0",2-LEN('ES Open logi'!D102))&amp;'ES Open logi'!D102</f>
        <v>0000</v>
      </c>
      <c r="E98">
        <f t="shared" si="3"/>
      </c>
      <c r="F98">
        <f>'ES Open logi'!I102</f>
      </c>
      <c r="G98" t="str">
        <f>REPT("0",4-LEN('ES Open logi'!G102))&amp;'ES Open logi'!G102</f>
        <v>0000</v>
      </c>
      <c r="H98">
        <f>UPPER('ES Open logi'!E102)</f>
      </c>
      <c r="I98">
        <f>'ES Open logi'!H102</f>
      </c>
      <c r="J98" s="4" t="str">
        <f>REPT("0",4-LEN('ES Open logi'!F102))&amp;'ES Open logi'!F102</f>
        <v>0000</v>
      </c>
    </row>
    <row r="99" spans="1:10" ht="12.75">
      <c r="A99">
        <f>IF(OR(LEFT('ES Open logi'!A103,1)="8",LEFT('ES Open logi'!A103,1)="3"),"3500",IF(OR(LEFT('ES Open logi'!A103,1)="7",LEFT('ES Open logi'!A103,1)="4"),"7000",""))</f>
      </c>
      <c r="B99">
        <f>IF('ES Open logi'!B103="SSB","PH",IF('ES Open logi'!B103="CW","CW",""))</f>
      </c>
      <c r="C99" t="str">
        <f t="shared" si="2"/>
        <v>2009-04-18</v>
      </c>
      <c r="D99" s="4" t="str">
        <f>REPT("0",2-LEN('ES Open logi'!C103))&amp;'ES Open logi'!C103&amp;REPT("0",2-LEN('ES Open logi'!D103))&amp;'ES Open logi'!D103</f>
        <v>0000</v>
      </c>
      <c r="E99">
        <f t="shared" si="3"/>
      </c>
      <c r="F99">
        <f>'ES Open logi'!I103</f>
      </c>
      <c r="G99" t="str">
        <f>REPT("0",4-LEN('ES Open logi'!G103))&amp;'ES Open logi'!G103</f>
        <v>0000</v>
      </c>
      <c r="H99">
        <f>UPPER('ES Open logi'!E103)</f>
      </c>
      <c r="I99">
        <f>'ES Open logi'!H103</f>
      </c>
      <c r="J99" s="4" t="str">
        <f>REPT("0",4-LEN('ES Open logi'!F103))&amp;'ES Open logi'!F103</f>
        <v>0000</v>
      </c>
    </row>
    <row r="100" spans="1:10" ht="12.75">
      <c r="A100">
        <f>IF(OR(LEFT('ES Open logi'!A104,1)="8",LEFT('ES Open logi'!A104,1)="3"),"3500",IF(OR(LEFT('ES Open logi'!A104,1)="7",LEFT('ES Open logi'!A104,1)="4"),"7000",""))</f>
      </c>
      <c r="B100">
        <f>IF('ES Open logi'!B104="SSB","PH",IF('ES Open logi'!B104="CW","CW",""))</f>
      </c>
      <c r="C100" t="str">
        <f t="shared" si="2"/>
        <v>2009-04-18</v>
      </c>
      <c r="D100" s="4" t="str">
        <f>REPT("0",2-LEN('ES Open logi'!C104))&amp;'ES Open logi'!C104&amp;REPT("0",2-LEN('ES Open logi'!D104))&amp;'ES Open logi'!D104</f>
        <v>0000</v>
      </c>
      <c r="E100">
        <f t="shared" si="3"/>
      </c>
      <c r="F100">
        <f>'ES Open logi'!I104</f>
      </c>
      <c r="G100" t="str">
        <f>REPT("0",4-LEN('ES Open logi'!G104))&amp;'ES Open logi'!G104</f>
        <v>0000</v>
      </c>
      <c r="H100">
        <f>UPPER('ES Open logi'!E104)</f>
      </c>
      <c r="I100">
        <f>'ES Open logi'!H104</f>
      </c>
      <c r="J100" s="4" t="str">
        <f>REPT("0",4-LEN('ES Open logi'!F104))&amp;'ES Open logi'!F104</f>
        <v>0000</v>
      </c>
    </row>
    <row r="101" spans="1:10" ht="12.75">
      <c r="A101">
        <f>IF(OR(LEFT('ES Open logi'!A105,1)="8",LEFT('ES Open logi'!A105,1)="3"),"3500",IF(OR(LEFT('ES Open logi'!A105,1)="7",LEFT('ES Open logi'!A105,1)="4"),"7000",""))</f>
      </c>
      <c r="B101">
        <f>IF('ES Open logi'!B105="SSB","PH",IF('ES Open logi'!B105="CW","CW",""))</f>
      </c>
      <c r="C101" t="str">
        <f t="shared" si="2"/>
        <v>2009-04-18</v>
      </c>
      <c r="D101" s="4" t="str">
        <f>REPT("0",2-LEN('ES Open logi'!C105))&amp;'ES Open logi'!C105&amp;REPT("0",2-LEN('ES Open logi'!D105))&amp;'ES Open logi'!D105</f>
        <v>0000</v>
      </c>
      <c r="E101">
        <f t="shared" si="3"/>
      </c>
      <c r="F101">
        <f>'ES Open logi'!I105</f>
      </c>
      <c r="G101" t="str">
        <f>REPT("0",4-LEN('ES Open logi'!G105))&amp;'ES Open logi'!G105</f>
        <v>0000</v>
      </c>
      <c r="H101">
        <f>UPPER('ES Open logi'!E105)</f>
      </c>
      <c r="I101">
        <f>'ES Open logi'!H105</f>
      </c>
      <c r="J101" s="4" t="str">
        <f>REPT("0",4-LEN('ES Open logi'!F105))&amp;'ES Open logi'!F105</f>
        <v>0000</v>
      </c>
    </row>
    <row r="102" spans="1:10" ht="12.75">
      <c r="A102">
        <f>IF(OR(LEFT('ES Open logi'!A106,1)="8",LEFT('ES Open logi'!A106,1)="3"),"3500",IF(OR(LEFT('ES Open logi'!A106,1)="7",LEFT('ES Open logi'!A106,1)="4"),"7000",""))</f>
      </c>
      <c r="B102">
        <f>IF('ES Open logi'!B106="SSB","PH",IF('ES Open logi'!B106="CW","CW",""))</f>
      </c>
      <c r="C102" t="str">
        <f t="shared" si="2"/>
        <v>2009-04-18</v>
      </c>
      <c r="D102" s="4" t="str">
        <f>REPT("0",2-LEN('ES Open logi'!C106))&amp;'ES Open logi'!C106&amp;REPT("0",2-LEN('ES Open logi'!D106))&amp;'ES Open logi'!D106</f>
        <v>0000</v>
      </c>
      <c r="E102">
        <f t="shared" si="3"/>
      </c>
      <c r="F102">
        <f>'ES Open logi'!I106</f>
      </c>
      <c r="G102" t="str">
        <f>REPT("0",4-LEN('ES Open logi'!G106))&amp;'ES Open logi'!G106</f>
        <v>0000</v>
      </c>
      <c r="H102">
        <f>UPPER('ES Open logi'!E106)</f>
      </c>
      <c r="I102">
        <f>'ES Open logi'!H106</f>
      </c>
      <c r="J102" s="4" t="str">
        <f>REPT("0",4-LEN('ES Open logi'!F106))&amp;'ES Open logi'!F106</f>
        <v>0000</v>
      </c>
    </row>
    <row r="103" spans="1:10" ht="12.75">
      <c r="A103">
        <f>IF(OR(LEFT('ES Open logi'!A107,1)="8",LEFT('ES Open logi'!A107,1)="3"),"3500",IF(OR(LEFT('ES Open logi'!A107,1)="7",LEFT('ES Open logi'!A107,1)="4"),"7000",""))</f>
      </c>
      <c r="B103">
        <f>IF('ES Open logi'!B107="SSB","PH",IF('ES Open logi'!B107="CW","CW",""))</f>
      </c>
      <c r="C103" t="str">
        <f t="shared" si="2"/>
        <v>2009-04-18</v>
      </c>
      <c r="D103" s="4" t="str">
        <f>REPT("0",2-LEN('ES Open logi'!C107))&amp;'ES Open logi'!C107&amp;REPT("0",2-LEN('ES Open logi'!D107))&amp;'ES Open logi'!D107</f>
        <v>0000</v>
      </c>
      <c r="E103">
        <f t="shared" si="3"/>
      </c>
      <c r="F103">
        <f>'ES Open logi'!I107</f>
      </c>
      <c r="G103" t="str">
        <f>REPT("0",4-LEN('ES Open logi'!G107))&amp;'ES Open logi'!G107</f>
        <v>0000</v>
      </c>
      <c r="H103">
        <f>UPPER('ES Open logi'!E107)</f>
      </c>
      <c r="I103">
        <f>'ES Open logi'!H107</f>
      </c>
      <c r="J103" s="4" t="str">
        <f>REPT("0",4-LEN('ES Open logi'!F107))&amp;'ES Open logi'!F107</f>
        <v>0000</v>
      </c>
    </row>
    <row r="104" spans="1:10" ht="12.75">
      <c r="A104">
        <f>IF(OR(LEFT('ES Open logi'!A108,1)="8",LEFT('ES Open logi'!A108,1)="3"),"3500",IF(OR(LEFT('ES Open logi'!A108,1)="7",LEFT('ES Open logi'!A108,1)="4"),"7000",""))</f>
      </c>
      <c r="B104">
        <f>IF('ES Open logi'!B108="SSB","PH",IF('ES Open logi'!B108="CW","CW",""))</f>
      </c>
      <c r="C104" t="str">
        <f t="shared" si="2"/>
        <v>2009-04-18</v>
      </c>
      <c r="D104" s="4" t="str">
        <f>REPT("0",2-LEN('ES Open logi'!C108))&amp;'ES Open logi'!C108&amp;REPT("0",2-LEN('ES Open logi'!D108))&amp;'ES Open logi'!D108</f>
        <v>0000</v>
      </c>
      <c r="E104">
        <f t="shared" si="3"/>
      </c>
      <c r="F104">
        <f>'ES Open logi'!I108</f>
      </c>
      <c r="G104" t="str">
        <f>REPT("0",4-LEN('ES Open logi'!G108))&amp;'ES Open logi'!G108</f>
        <v>0000</v>
      </c>
      <c r="H104">
        <f>UPPER('ES Open logi'!E108)</f>
      </c>
      <c r="I104">
        <f>'ES Open logi'!H108</f>
      </c>
      <c r="J104" s="4" t="str">
        <f>REPT("0",4-LEN('ES Open logi'!F108))&amp;'ES Open logi'!F108</f>
        <v>0000</v>
      </c>
    </row>
    <row r="105" spans="1:10" ht="12.75">
      <c r="A105">
        <f>IF(OR(LEFT('ES Open logi'!A109,1)="8",LEFT('ES Open logi'!A109,1)="3"),"3500",IF(OR(LEFT('ES Open logi'!A109,1)="7",LEFT('ES Open logi'!A109,1)="4"),"7000",""))</f>
      </c>
      <c r="B105">
        <f>IF('ES Open logi'!B109="SSB","PH",IF('ES Open logi'!B109="CW","CW",""))</f>
      </c>
      <c r="C105" t="str">
        <f t="shared" si="2"/>
        <v>2009-04-18</v>
      </c>
      <c r="D105" s="4" t="str">
        <f>REPT("0",2-LEN('ES Open logi'!C109))&amp;'ES Open logi'!C109&amp;REPT("0",2-LEN('ES Open logi'!D109))&amp;'ES Open logi'!D109</f>
        <v>0000</v>
      </c>
      <c r="E105">
        <f t="shared" si="3"/>
      </c>
      <c r="F105">
        <f>'ES Open logi'!I109</f>
      </c>
      <c r="G105" t="str">
        <f>REPT("0",4-LEN('ES Open logi'!G109))&amp;'ES Open logi'!G109</f>
        <v>0000</v>
      </c>
      <c r="H105">
        <f>UPPER('ES Open logi'!E109)</f>
      </c>
      <c r="I105">
        <f>'ES Open logi'!H109</f>
      </c>
      <c r="J105" s="4" t="str">
        <f>REPT("0",4-LEN('ES Open logi'!F109))&amp;'ES Open logi'!F109</f>
        <v>0000</v>
      </c>
    </row>
    <row r="106" spans="1:10" ht="12.75">
      <c r="A106">
        <f>IF(OR(LEFT('ES Open logi'!A110,1)="8",LEFT('ES Open logi'!A110,1)="3"),"3500",IF(OR(LEFT('ES Open logi'!A110,1)="7",LEFT('ES Open logi'!A110,1)="4"),"7000",""))</f>
      </c>
      <c r="B106">
        <f>IF('ES Open logi'!B110="SSB","PH",IF('ES Open logi'!B110="CW","CW",""))</f>
      </c>
      <c r="C106" t="str">
        <f t="shared" si="2"/>
        <v>2009-04-18</v>
      </c>
      <c r="D106" s="4" t="str">
        <f>REPT("0",2-LEN('ES Open logi'!C110))&amp;'ES Open logi'!C110&amp;REPT("0",2-LEN('ES Open logi'!D110))&amp;'ES Open logi'!D110</f>
        <v>0000</v>
      </c>
      <c r="E106">
        <f t="shared" si="3"/>
      </c>
      <c r="F106">
        <f>'ES Open logi'!I110</f>
      </c>
      <c r="G106" t="str">
        <f>REPT("0",4-LEN('ES Open logi'!G110))&amp;'ES Open logi'!G110</f>
        <v>0000</v>
      </c>
      <c r="H106">
        <f>UPPER('ES Open logi'!E110)</f>
      </c>
      <c r="I106">
        <f>'ES Open logi'!H110</f>
      </c>
      <c r="J106" s="4" t="str">
        <f>REPT("0",4-LEN('ES Open logi'!F110))&amp;'ES Open logi'!F110</f>
        <v>0000</v>
      </c>
    </row>
    <row r="107" spans="1:10" ht="12.75">
      <c r="A107">
        <f>IF(OR(LEFT('ES Open logi'!A111,1)="8",LEFT('ES Open logi'!A111,1)="3"),"3500",IF(OR(LEFT('ES Open logi'!A111,1)="7",LEFT('ES Open logi'!A111,1)="4"),"7000",""))</f>
      </c>
      <c r="B107">
        <f>IF('ES Open logi'!B111="SSB","PH",IF('ES Open logi'!B111="CW","CW",""))</f>
      </c>
      <c r="C107" t="str">
        <f t="shared" si="2"/>
        <v>2009-04-18</v>
      </c>
      <c r="D107" s="4" t="str">
        <f>REPT("0",2-LEN('ES Open logi'!C111))&amp;'ES Open logi'!C111&amp;REPT("0",2-LEN('ES Open logi'!D111))&amp;'ES Open logi'!D111</f>
        <v>0000</v>
      </c>
      <c r="E107">
        <f t="shared" si="3"/>
      </c>
      <c r="F107">
        <f>'ES Open logi'!I111</f>
      </c>
      <c r="G107" t="str">
        <f>REPT("0",4-LEN('ES Open logi'!G111))&amp;'ES Open logi'!G111</f>
        <v>0000</v>
      </c>
      <c r="H107">
        <f>UPPER('ES Open logi'!E111)</f>
      </c>
      <c r="I107">
        <f>'ES Open logi'!H111</f>
      </c>
      <c r="J107" s="4" t="str">
        <f>REPT("0",4-LEN('ES Open logi'!F111))&amp;'ES Open logi'!F111</f>
        <v>0000</v>
      </c>
    </row>
    <row r="108" spans="1:10" ht="12.75">
      <c r="A108">
        <f>IF(OR(LEFT('ES Open logi'!A112,1)="8",LEFT('ES Open logi'!A112,1)="3"),"3500",IF(OR(LEFT('ES Open logi'!A112,1)="7",LEFT('ES Open logi'!A112,1)="4"),"7000",""))</f>
      </c>
      <c r="B108">
        <f>IF('ES Open logi'!B112="SSB","PH",IF('ES Open logi'!B112="CW","CW",""))</f>
      </c>
      <c r="C108" t="str">
        <f t="shared" si="2"/>
        <v>2009-04-18</v>
      </c>
      <c r="D108" s="4" t="str">
        <f>REPT("0",2-LEN('ES Open logi'!C112))&amp;'ES Open logi'!C112&amp;REPT("0",2-LEN('ES Open logi'!D112))&amp;'ES Open logi'!D112</f>
        <v>0000</v>
      </c>
      <c r="E108">
        <f t="shared" si="3"/>
      </c>
      <c r="F108">
        <f>'ES Open logi'!I112</f>
      </c>
      <c r="G108" t="str">
        <f>REPT("0",4-LEN('ES Open logi'!G112))&amp;'ES Open logi'!G112</f>
        <v>0000</v>
      </c>
      <c r="H108">
        <f>UPPER('ES Open logi'!E112)</f>
      </c>
      <c r="I108">
        <f>'ES Open logi'!H112</f>
      </c>
      <c r="J108" s="4" t="str">
        <f>REPT("0",4-LEN('ES Open logi'!F112))&amp;'ES Open logi'!F112</f>
        <v>0000</v>
      </c>
    </row>
    <row r="109" spans="1:10" ht="12.75">
      <c r="A109">
        <f>IF(OR(LEFT('ES Open logi'!A113,1)="8",LEFT('ES Open logi'!A113,1)="3"),"3500",IF(OR(LEFT('ES Open logi'!A113,1)="7",LEFT('ES Open logi'!A113,1)="4"),"7000",""))</f>
      </c>
      <c r="B109">
        <f>IF('ES Open logi'!B113="SSB","PH",IF('ES Open logi'!B113="CW","CW",""))</f>
      </c>
      <c r="C109" t="str">
        <f t="shared" si="2"/>
        <v>2009-04-18</v>
      </c>
      <c r="D109" s="4" t="str">
        <f>REPT("0",2-LEN('ES Open logi'!C113))&amp;'ES Open logi'!C113&amp;REPT("0",2-LEN('ES Open logi'!D113))&amp;'ES Open logi'!D113</f>
        <v>0000</v>
      </c>
      <c r="E109">
        <f t="shared" si="3"/>
      </c>
      <c r="F109">
        <f>'ES Open logi'!I113</f>
      </c>
      <c r="G109" t="str">
        <f>REPT("0",4-LEN('ES Open logi'!G113))&amp;'ES Open logi'!G113</f>
        <v>0000</v>
      </c>
      <c r="H109">
        <f>UPPER('ES Open logi'!E113)</f>
      </c>
      <c r="I109">
        <f>'ES Open logi'!H113</f>
      </c>
      <c r="J109" s="4" t="str">
        <f>REPT("0",4-LEN('ES Open logi'!F113))&amp;'ES Open logi'!F113</f>
        <v>0000</v>
      </c>
    </row>
    <row r="110" spans="1:10" ht="12.75">
      <c r="A110">
        <f>IF(OR(LEFT('ES Open logi'!A114,1)="8",LEFT('ES Open logi'!A114,1)="3"),"3500",IF(OR(LEFT('ES Open logi'!A114,1)="7",LEFT('ES Open logi'!A114,1)="4"),"7000",""))</f>
      </c>
      <c r="B110">
        <f>IF('ES Open logi'!B114="SSB","PH",IF('ES Open logi'!B114="CW","CW",""))</f>
      </c>
      <c r="C110" t="str">
        <f t="shared" si="2"/>
        <v>2009-04-18</v>
      </c>
      <c r="D110" s="4" t="str">
        <f>REPT("0",2-LEN('ES Open logi'!C114))&amp;'ES Open logi'!C114&amp;REPT("0",2-LEN('ES Open logi'!D114))&amp;'ES Open logi'!D114</f>
        <v>0000</v>
      </c>
      <c r="E110">
        <f t="shared" si="3"/>
      </c>
      <c r="F110">
        <f>'ES Open logi'!I114</f>
      </c>
      <c r="G110" t="str">
        <f>REPT("0",4-LEN('ES Open logi'!G114))&amp;'ES Open logi'!G114</f>
        <v>0000</v>
      </c>
      <c r="H110">
        <f>UPPER('ES Open logi'!E114)</f>
      </c>
      <c r="I110">
        <f>'ES Open logi'!H114</f>
      </c>
      <c r="J110" s="4" t="str">
        <f>REPT("0",4-LEN('ES Open logi'!F114))&amp;'ES Open logi'!F114</f>
        <v>0000</v>
      </c>
    </row>
    <row r="111" spans="1:10" ht="12.75">
      <c r="A111">
        <f>IF(OR(LEFT('ES Open logi'!A115,1)="8",LEFT('ES Open logi'!A115,1)="3"),"3500",IF(OR(LEFT('ES Open logi'!A115,1)="7",LEFT('ES Open logi'!A115,1)="4"),"7000",""))</f>
      </c>
      <c r="B111">
        <f>IF('ES Open logi'!B115="SSB","PH",IF('ES Open logi'!B115="CW","CW",""))</f>
      </c>
      <c r="C111" t="str">
        <f t="shared" si="2"/>
        <v>2009-04-18</v>
      </c>
      <c r="D111" s="4" t="str">
        <f>REPT("0",2-LEN('ES Open logi'!C115))&amp;'ES Open logi'!C115&amp;REPT("0",2-LEN('ES Open logi'!D115))&amp;'ES Open logi'!D115</f>
        <v>0000</v>
      </c>
      <c r="E111">
        <f t="shared" si="3"/>
      </c>
      <c r="F111">
        <f>'ES Open logi'!I115</f>
      </c>
      <c r="G111" t="str">
        <f>REPT("0",4-LEN('ES Open logi'!G115))&amp;'ES Open logi'!G115</f>
        <v>0000</v>
      </c>
      <c r="H111">
        <f>UPPER('ES Open logi'!E115)</f>
      </c>
      <c r="I111">
        <f>'ES Open logi'!H115</f>
      </c>
      <c r="J111" s="4" t="str">
        <f>REPT("0",4-LEN('ES Open logi'!F115))&amp;'ES Open logi'!F115</f>
        <v>0000</v>
      </c>
    </row>
    <row r="112" spans="1:10" ht="12.75">
      <c r="A112">
        <f>IF(OR(LEFT('ES Open logi'!A116,1)="8",LEFT('ES Open logi'!A116,1)="3"),"3500",IF(OR(LEFT('ES Open logi'!A116,1)="7",LEFT('ES Open logi'!A116,1)="4"),"7000",""))</f>
      </c>
      <c r="B112">
        <f>IF('ES Open logi'!B116="SSB","PH",IF('ES Open logi'!B116="CW","CW",""))</f>
      </c>
      <c r="C112" t="str">
        <f t="shared" si="2"/>
        <v>2009-04-18</v>
      </c>
      <c r="D112" s="4" t="str">
        <f>REPT("0",2-LEN('ES Open logi'!C116))&amp;'ES Open logi'!C116&amp;REPT("0",2-LEN('ES Open logi'!D116))&amp;'ES Open logi'!D116</f>
        <v>0000</v>
      </c>
      <c r="E112">
        <f t="shared" si="3"/>
      </c>
      <c r="F112">
        <f>'ES Open logi'!I116</f>
      </c>
      <c r="G112" t="str">
        <f>REPT("0",4-LEN('ES Open logi'!G116))&amp;'ES Open logi'!G116</f>
        <v>0000</v>
      </c>
      <c r="H112">
        <f>UPPER('ES Open logi'!E116)</f>
      </c>
      <c r="I112">
        <f>'ES Open logi'!H116</f>
      </c>
      <c r="J112" s="4" t="str">
        <f>REPT("0",4-LEN('ES Open logi'!F116))&amp;'ES Open logi'!F116</f>
        <v>0000</v>
      </c>
    </row>
    <row r="113" spans="1:10" ht="12.75">
      <c r="A113">
        <f>IF(OR(LEFT('ES Open logi'!A117,1)="8",LEFT('ES Open logi'!A117,1)="3"),"3500",IF(OR(LEFT('ES Open logi'!A117,1)="7",LEFT('ES Open logi'!A117,1)="4"),"7000",""))</f>
      </c>
      <c r="B113">
        <f>IF('ES Open logi'!B117="SSB","PH",IF('ES Open logi'!B117="CW","CW",""))</f>
      </c>
      <c r="C113" t="str">
        <f t="shared" si="2"/>
        <v>2009-04-18</v>
      </c>
      <c r="D113" s="4" t="str">
        <f>REPT("0",2-LEN('ES Open logi'!C117))&amp;'ES Open logi'!C117&amp;REPT("0",2-LEN('ES Open logi'!D117))&amp;'ES Open logi'!D117</f>
        <v>0000</v>
      </c>
      <c r="E113">
        <f t="shared" si="3"/>
      </c>
      <c r="F113">
        <f>'ES Open logi'!I117</f>
      </c>
      <c r="G113" t="str">
        <f>REPT("0",4-LEN('ES Open logi'!G117))&amp;'ES Open logi'!G117</f>
        <v>0000</v>
      </c>
      <c r="H113">
        <f>UPPER('ES Open logi'!E117)</f>
      </c>
      <c r="I113">
        <f>'ES Open logi'!H117</f>
      </c>
      <c r="J113" s="4" t="str">
        <f>REPT("0",4-LEN('ES Open logi'!F117))&amp;'ES Open logi'!F117</f>
        <v>0000</v>
      </c>
    </row>
    <row r="114" spans="1:10" ht="12.75">
      <c r="A114">
        <f>IF(OR(LEFT('ES Open logi'!A118,1)="8",LEFT('ES Open logi'!A118,1)="3"),"3500",IF(OR(LEFT('ES Open logi'!A118,1)="7",LEFT('ES Open logi'!A118,1)="4"),"7000",""))</f>
      </c>
      <c r="B114">
        <f>IF('ES Open logi'!B118="SSB","PH",IF('ES Open logi'!B118="CW","CW",""))</f>
      </c>
      <c r="C114" t="str">
        <f t="shared" si="2"/>
        <v>2009-04-18</v>
      </c>
      <c r="D114" s="4" t="str">
        <f>REPT("0",2-LEN('ES Open logi'!C118))&amp;'ES Open logi'!C118&amp;REPT("0",2-LEN('ES Open logi'!D118))&amp;'ES Open logi'!D118</f>
        <v>0000</v>
      </c>
      <c r="E114">
        <f t="shared" si="3"/>
      </c>
      <c r="F114">
        <f>'ES Open logi'!I118</f>
      </c>
      <c r="G114" t="str">
        <f>REPT("0",4-LEN('ES Open logi'!G118))&amp;'ES Open logi'!G118</f>
        <v>0000</v>
      </c>
      <c r="H114">
        <f>UPPER('ES Open logi'!E118)</f>
      </c>
      <c r="I114">
        <f>'ES Open logi'!H118</f>
      </c>
      <c r="J114" s="4" t="str">
        <f>REPT("0",4-LEN('ES Open logi'!F118))&amp;'ES Open logi'!F118</f>
        <v>0000</v>
      </c>
    </row>
    <row r="115" spans="1:10" ht="12.75">
      <c r="A115">
        <f>IF(OR(LEFT('ES Open logi'!A119,1)="8",LEFT('ES Open logi'!A119,1)="3"),"3500",IF(OR(LEFT('ES Open logi'!A119,1)="7",LEFT('ES Open logi'!A119,1)="4"),"7000",""))</f>
      </c>
      <c r="B115">
        <f>IF('ES Open logi'!B119="SSB","PH",IF('ES Open logi'!B119="CW","CW",""))</f>
      </c>
      <c r="C115" t="str">
        <f t="shared" si="2"/>
        <v>2009-04-18</v>
      </c>
      <c r="D115" s="4" t="str">
        <f>REPT("0",2-LEN('ES Open logi'!C119))&amp;'ES Open logi'!C119&amp;REPT("0",2-LEN('ES Open logi'!D119))&amp;'ES Open logi'!D119</f>
        <v>0000</v>
      </c>
      <c r="E115">
        <f t="shared" si="3"/>
      </c>
      <c r="F115">
        <f>'ES Open logi'!I119</f>
      </c>
      <c r="G115" t="str">
        <f>REPT("0",4-LEN('ES Open logi'!G119))&amp;'ES Open logi'!G119</f>
        <v>0000</v>
      </c>
      <c r="H115">
        <f>UPPER('ES Open logi'!E119)</f>
      </c>
      <c r="I115">
        <f>'ES Open logi'!H119</f>
      </c>
      <c r="J115" s="4" t="str">
        <f>REPT("0",4-LEN('ES Open logi'!F119))&amp;'ES Open logi'!F119</f>
        <v>0000</v>
      </c>
    </row>
    <row r="116" spans="1:10" ht="12.75">
      <c r="A116">
        <f>IF(OR(LEFT('ES Open logi'!A120,1)="8",LEFT('ES Open logi'!A120,1)="3"),"3500",IF(OR(LEFT('ES Open logi'!A120,1)="7",LEFT('ES Open logi'!A120,1)="4"),"7000",""))</f>
      </c>
      <c r="B116">
        <f>IF('ES Open logi'!B120="SSB","PH",IF('ES Open logi'!B120="CW","CW",""))</f>
      </c>
      <c r="C116" t="str">
        <f t="shared" si="2"/>
        <v>2009-04-18</v>
      </c>
      <c r="D116" s="4" t="str">
        <f>REPT("0",2-LEN('ES Open logi'!C120))&amp;'ES Open logi'!C120&amp;REPT("0",2-LEN('ES Open logi'!D120))&amp;'ES Open logi'!D120</f>
        <v>0000</v>
      </c>
      <c r="E116">
        <f t="shared" si="3"/>
      </c>
      <c r="F116">
        <f>'ES Open logi'!I120</f>
      </c>
      <c r="G116" t="str">
        <f>REPT("0",4-LEN('ES Open logi'!G120))&amp;'ES Open logi'!G120</f>
        <v>0000</v>
      </c>
      <c r="H116">
        <f>UPPER('ES Open logi'!E120)</f>
      </c>
      <c r="I116">
        <f>'ES Open logi'!H120</f>
      </c>
      <c r="J116" s="4" t="str">
        <f>REPT("0",4-LEN('ES Open logi'!F120))&amp;'ES Open logi'!F120</f>
        <v>0000</v>
      </c>
    </row>
    <row r="117" spans="1:10" ht="12.75">
      <c r="A117">
        <f>IF(OR(LEFT('ES Open logi'!A121,1)="8",LEFT('ES Open logi'!A121,1)="3"),"3500",IF(OR(LEFT('ES Open logi'!A121,1)="7",LEFT('ES Open logi'!A121,1)="4"),"7000",""))</f>
      </c>
      <c r="B117">
        <f>IF('ES Open logi'!B121="SSB","PH",IF('ES Open logi'!B121="CW","CW",""))</f>
      </c>
      <c r="C117" t="str">
        <f t="shared" si="2"/>
        <v>2009-04-18</v>
      </c>
      <c r="D117" s="4" t="str">
        <f>REPT("0",2-LEN('ES Open logi'!C121))&amp;'ES Open logi'!C121&amp;REPT("0",2-LEN('ES Open logi'!D121))&amp;'ES Open logi'!D121</f>
        <v>0000</v>
      </c>
      <c r="E117">
        <f t="shared" si="3"/>
      </c>
      <c r="F117">
        <f>'ES Open logi'!I121</f>
      </c>
      <c r="G117" t="str">
        <f>REPT("0",4-LEN('ES Open logi'!G121))&amp;'ES Open logi'!G121</f>
        <v>0000</v>
      </c>
      <c r="H117">
        <f>UPPER('ES Open logi'!E121)</f>
      </c>
      <c r="I117">
        <f>'ES Open logi'!H121</f>
      </c>
      <c r="J117" s="4" t="str">
        <f>REPT("0",4-LEN('ES Open logi'!F121))&amp;'ES Open logi'!F121</f>
        <v>0000</v>
      </c>
    </row>
    <row r="118" spans="1:10" ht="12.75">
      <c r="A118">
        <f>IF(OR(LEFT('ES Open logi'!A122,1)="8",LEFT('ES Open logi'!A122,1)="3"),"3500",IF(OR(LEFT('ES Open logi'!A122,1)="7",LEFT('ES Open logi'!A122,1)="4"),"7000",""))</f>
      </c>
      <c r="B118">
        <f>IF('ES Open logi'!B122="SSB","PH",IF('ES Open logi'!B122="CW","CW",""))</f>
      </c>
      <c r="C118" t="str">
        <f t="shared" si="2"/>
        <v>2009-04-18</v>
      </c>
      <c r="D118" s="4" t="str">
        <f>REPT("0",2-LEN('ES Open logi'!C122))&amp;'ES Open logi'!C122&amp;REPT("0",2-LEN('ES Open logi'!D122))&amp;'ES Open logi'!D122</f>
        <v>0000</v>
      </c>
      <c r="E118">
        <f t="shared" si="3"/>
      </c>
      <c r="F118">
        <f>'ES Open logi'!I122</f>
      </c>
      <c r="G118" t="str">
        <f>REPT("0",4-LEN('ES Open logi'!G122))&amp;'ES Open logi'!G122</f>
        <v>0000</v>
      </c>
      <c r="H118">
        <f>UPPER('ES Open logi'!E122)</f>
      </c>
      <c r="I118">
        <f>'ES Open logi'!H122</f>
      </c>
      <c r="J118" s="4" t="str">
        <f>REPT("0",4-LEN('ES Open logi'!F122))&amp;'ES Open logi'!F122</f>
        <v>0000</v>
      </c>
    </row>
    <row r="119" spans="1:10" ht="12.75">
      <c r="A119">
        <f>IF(OR(LEFT('ES Open logi'!A123,1)="8",LEFT('ES Open logi'!A123,1)="3"),"3500",IF(OR(LEFT('ES Open logi'!A123,1)="7",LEFT('ES Open logi'!A123,1)="4"),"7000",""))</f>
      </c>
      <c r="B119">
        <f>IF('ES Open logi'!B123="SSB","PH",IF('ES Open logi'!B123="CW","CW",""))</f>
      </c>
      <c r="C119" t="str">
        <f t="shared" si="2"/>
        <v>2009-04-18</v>
      </c>
      <c r="D119" s="4" t="str">
        <f>REPT("0",2-LEN('ES Open logi'!C123))&amp;'ES Open logi'!C123&amp;REPT("0",2-LEN('ES Open logi'!D123))&amp;'ES Open logi'!D123</f>
        <v>0000</v>
      </c>
      <c r="E119">
        <f t="shared" si="3"/>
      </c>
      <c r="F119">
        <f>'ES Open logi'!I123</f>
      </c>
      <c r="G119" t="str">
        <f>REPT("0",4-LEN('ES Open logi'!G123))&amp;'ES Open logi'!G123</f>
        <v>0000</v>
      </c>
      <c r="H119">
        <f>UPPER('ES Open logi'!E123)</f>
      </c>
      <c r="I119">
        <f>'ES Open logi'!H123</f>
      </c>
      <c r="J119" s="4" t="str">
        <f>REPT("0",4-LEN('ES Open logi'!F123))&amp;'ES Open logi'!F123</f>
        <v>0000</v>
      </c>
    </row>
    <row r="120" spans="1:10" ht="12.75">
      <c r="A120">
        <f>IF(OR(LEFT('ES Open logi'!A124,1)="8",LEFT('ES Open logi'!A124,1)="3"),"3500",IF(OR(LEFT('ES Open logi'!A124,1)="7",LEFT('ES Open logi'!A124,1)="4"),"7000",""))</f>
      </c>
      <c r="B120">
        <f>IF('ES Open logi'!B124="SSB","PH",IF('ES Open logi'!B124="CW","CW",""))</f>
      </c>
      <c r="C120" t="str">
        <f t="shared" si="2"/>
        <v>2009-04-18</v>
      </c>
      <c r="D120" s="4" t="str">
        <f>REPT("0",2-LEN('ES Open logi'!C124))&amp;'ES Open logi'!C124&amp;REPT("0",2-LEN('ES Open logi'!D124))&amp;'ES Open logi'!D124</f>
        <v>0000</v>
      </c>
      <c r="E120">
        <f t="shared" si="3"/>
      </c>
      <c r="F120">
        <f>'ES Open logi'!I124</f>
      </c>
      <c r="G120" t="str">
        <f>REPT("0",4-LEN('ES Open logi'!G124))&amp;'ES Open logi'!G124</f>
        <v>0000</v>
      </c>
      <c r="H120">
        <f>UPPER('ES Open logi'!E124)</f>
      </c>
      <c r="I120">
        <f>'ES Open logi'!H124</f>
      </c>
      <c r="J120" s="4" t="str">
        <f>REPT("0",4-LEN('ES Open logi'!F124))&amp;'ES Open logi'!F124</f>
        <v>0000</v>
      </c>
    </row>
    <row r="121" spans="1:10" ht="12.75">
      <c r="A121">
        <f>IF(OR(LEFT('ES Open logi'!A125,1)="8",LEFT('ES Open logi'!A125,1)="3"),"3500",IF(OR(LEFT('ES Open logi'!A125,1)="7",LEFT('ES Open logi'!A125,1)="4"),"7000",""))</f>
      </c>
      <c r="B121">
        <f>IF('ES Open logi'!B125="SSB","PH",IF('ES Open logi'!B125="CW","CW",""))</f>
      </c>
      <c r="C121" t="str">
        <f t="shared" si="2"/>
        <v>2009-04-18</v>
      </c>
      <c r="D121" s="4" t="str">
        <f>REPT("0",2-LEN('ES Open logi'!C125))&amp;'ES Open logi'!C125&amp;REPT("0",2-LEN('ES Open logi'!D125))&amp;'ES Open logi'!D125</f>
        <v>0000</v>
      </c>
      <c r="E121">
        <f t="shared" si="3"/>
      </c>
      <c r="F121">
        <f>'ES Open logi'!I125</f>
      </c>
      <c r="G121" t="str">
        <f>REPT("0",4-LEN('ES Open logi'!G125))&amp;'ES Open logi'!G125</f>
        <v>0000</v>
      </c>
      <c r="H121">
        <f>UPPER('ES Open logi'!E125)</f>
      </c>
      <c r="I121">
        <f>'ES Open logi'!H125</f>
      </c>
      <c r="J121" s="4" t="str">
        <f>REPT("0",4-LEN('ES Open logi'!F125))&amp;'ES Open logi'!F125</f>
        <v>0000</v>
      </c>
    </row>
    <row r="122" spans="1:10" ht="12.75">
      <c r="A122">
        <f>IF(OR(LEFT('ES Open logi'!A126,1)="8",LEFT('ES Open logi'!A126,1)="3"),"3500",IF(OR(LEFT('ES Open logi'!A126,1)="7",LEFT('ES Open logi'!A126,1)="4"),"7000",""))</f>
      </c>
      <c r="B122">
        <f>IF('ES Open logi'!B126="SSB","PH",IF('ES Open logi'!B126="CW","CW",""))</f>
      </c>
      <c r="C122" t="str">
        <f t="shared" si="2"/>
        <v>2009-04-18</v>
      </c>
      <c r="D122" s="4" t="str">
        <f>REPT("0",2-LEN('ES Open logi'!C126))&amp;'ES Open logi'!C126&amp;REPT("0",2-LEN('ES Open logi'!D126))&amp;'ES Open logi'!D126</f>
        <v>0000</v>
      </c>
      <c r="E122">
        <f t="shared" si="3"/>
      </c>
      <c r="F122">
        <f>'ES Open logi'!I126</f>
      </c>
      <c r="G122" t="str">
        <f>REPT("0",4-LEN('ES Open logi'!G126))&amp;'ES Open logi'!G126</f>
        <v>0000</v>
      </c>
      <c r="H122">
        <f>UPPER('ES Open logi'!E126)</f>
      </c>
      <c r="I122">
        <f>'ES Open logi'!H126</f>
      </c>
      <c r="J122" s="4" t="str">
        <f>REPT("0",4-LEN('ES Open logi'!F126))&amp;'ES Open logi'!F126</f>
        <v>0000</v>
      </c>
    </row>
    <row r="123" spans="1:10" ht="12.75">
      <c r="A123">
        <f>IF(OR(LEFT('ES Open logi'!A127,1)="8",LEFT('ES Open logi'!A127,1)="3"),"3500",IF(OR(LEFT('ES Open logi'!A127,1)="7",LEFT('ES Open logi'!A127,1)="4"),"7000",""))</f>
      </c>
      <c r="B123">
        <f>IF('ES Open logi'!B127="SSB","PH",IF('ES Open logi'!B127="CW","CW",""))</f>
      </c>
      <c r="C123" t="str">
        <f t="shared" si="2"/>
        <v>2009-04-18</v>
      </c>
      <c r="D123" s="4" t="str">
        <f>REPT("0",2-LEN('ES Open logi'!C127))&amp;'ES Open logi'!C127&amp;REPT("0",2-LEN('ES Open logi'!D127))&amp;'ES Open logi'!D127</f>
        <v>0000</v>
      </c>
      <c r="E123">
        <f t="shared" si="3"/>
      </c>
      <c r="F123">
        <f>'ES Open logi'!I127</f>
      </c>
      <c r="G123" t="str">
        <f>REPT("0",4-LEN('ES Open logi'!G127))&amp;'ES Open logi'!G127</f>
        <v>0000</v>
      </c>
      <c r="H123">
        <f>UPPER('ES Open logi'!E127)</f>
      </c>
      <c r="I123">
        <f>'ES Open logi'!H127</f>
      </c>
      <c r="J123" s="4" t="str">
        <f>REPT("0",4-LEN('ES Open logi'!F127))&amp;'ES Open logi'!F127</f>
        <v>0000</v>
      </c>
    </row>
    <row r="124" spans="1:10" ht="12.75">
      <c r="A124">
        <f>IF(OR(LEFT('ES Open logi'!A128,1)="8",LEFT('ES Open logi'!A128,1)="3"),"3500",IF(OR(LEFT('ES Open logi'!A128,1)="7",LEFT('ES Open logi'!A128,1)="4"),"7000",""))</f>
      </c>
      <c r="B124">
        <f>IF('ES Open logi'!B128="SSB","PH",IF('ES Open logi'!B128="CW","CW",""))</f>
      </c>
      <c r="C124" t="str">
        <f t="shared" si="2"/>
        <v>2009-04-18</v>
      </c>
      <c r="D124" s="4" t="str">
        <f>REPT("0",2-LEN('ES Open logi'!C128))&amp;'ES Open logi'!C128&amp;REPT("0",2-LEN('ES Open logi'!D128))&amp;'ES Open logi'!D128</f>
        <v>0000</v>
      </c>
      <c r="E124">
        <f t="shared" si="3"/>
      </c>
      <c r="F124">
        <f>'ES Open logi'!I128</f>
      </c>
      <c r="G124" t="str">
        <f>REPT("0",4-LEN('ES Open logi'!G128))&amp;'ES Open logi'!G128</f>
        <v>0000</v>
      </c>
      <c r="H124">
        <f>UPPER('ES Open logi'!E128)</f>
      </c>
      <c r="I124">
        <f>'ES Open logi'!H128</f>
      </c>
      <c r="J124" s="4" t="str">
        <f>REPT("0",4-LEN('ES Open logi'!F128))&amp;'ES Open logi'!F128</f>
        <v>0000</v>
      </c>
    </row>
    <row r="125" spans="1:10" ht="12.75">
      <c r="A125">
        <f>IF(OR(LEFT('ES Open logi'!A129,1)="8",LEFT('ES Open logi'!A129,1)="3"),"3500",IF(OR(LEFT('ES Open logi'!A129,1)="7",LEFT('ES Open logi'!A129,1)="4"),"7000",""))</f>
      </c>
      <c r="B125">
        <f>IF('ES Open logi'!B129="SSB","PH",IF('ES Open logi'!B129="CW","CW",""))</f>
      </c>
      <c r="C125" t="str">
        <f t="shared" si="2"/>
        <v>2009-04-18</v>
      </c>
      <c r="D125" s="4" t="str">
        <f>REPT("0",2-LEN('ES Open logi'!C129))&amp;'ES Open logi'!C129&amp;REPT("0",2-LEN('ES Open logi'!D129))&amp;'ES Open logi'!D129</f>
        <v>0000</v>
      </c>
      <c r="E125">
        <f t="shared" si="3"/>
      </c>
      <c r="F125">
        <f>'ES Open logi'!I129</f>
      </c>
      <c r="G125" t="str">
        <f>REPT("0",4-LEN('ES Open logi'!G129))&amp;'ES Open logi'!G129</f>
        <v>0000</v>
      </c>
      <c r="H125">
        <f>UPPER('ES Open logi'!E129)</f>
      </c>
      <c r="I125">
        <f>'ES Open logi'!H129</f>
      </c>
      <c r="J125" s="4" t="str">
        <f>REPT("0",4-LEN('ES Open logi'!F129))&amp;'ES Open logi'!F129</f>
        <v>0000</v>
      </c>
    </row>
    <row r="126" spans="1:10" ht="12.75">
      <c r="A126">
        <f>IF(OR(LEFT('ES Open logi'!A130,1)="8",LEFT('ES Open logi'!A130,1)="3"),"3500",IF(OR(LEFT('ES Open logi'!A130,1)="7",LEFT('ES Open logi'!A130,1)="4"),"7000",""))</f>
      </c>
      <c r="B126">
        <f>IF('ES Open logi'!B130="SSB","PH",IF('ES Open logi'!B130="CW","CW",""))</f>
      </c>
      <c r="C126" t="str">
        <f t="shared" si="2"/>
        <v>2009-04-18</v>
      </c>
      <c r="D126" s="4" t="str">
        <f>REPT("0",2-LEN('ES Open logi'!C130))&amp;'ES Open logi'!C130&amp;REPT("0",2-LEN('ES Open logi'!D130))&amp;'ES Open logi'!D130</f>
        <v>0000</v>
      </c>
      <c r="E126">
        <f t="shared" si="3"/>
      </c>
      <c r="F126">
        <f>'ES Open logi'!I130</f>
      </c>
      <c r="G126" t="str">
        <f>REPT("0",4-LEN('ES Open logi'!G130))&amp;'ES Open logi'!G130</f>
        <v>0000</v>
      </c>
      <c r="H126">
        <f>UPPER('ES Open logi'!E130)</f>
      </c>
      <c r="I126">
        <f>'ES Open logi'!H130</f>
      </c>
      <c r="J126" s="4" t="str">
        <f>REPT("0",4-LEN('ES Open logi'!F130))&amp;'ES Open logi'!F130</f>
        <v>0000</v>
      </c>
    </row>
    <row r="127" spans="1:10" ht="12.75">
      <c r="A127">
        <f>IF(OR(LEFT('ES Open logi'!A131,1)="8",LEFT('ES Open logi'!A131,1)="3"),"3500",IF(OR(LEFT('ES Open logi'!A131,1)="7",LEFT('ES Open logi'!A131,1)="4"),"7000",""))</f>
      </c>
      <c r="B127">
        <f>IF('ES Open logi'!B131="SSB","PH",IF('ES Open logi'!B131="CW","CW",""))</f>
      </c>
      <c r="C127" t="str">
        <f t="shared" si="2"/>
        <v>2009-04-18</v>
      </c>
      <c r="D127" s="4" t="str">
        <f>REPT("0",2-LEN('ES Open logi'!C131))&amp;'ES Open logi'!C131&amp;REPT("0",2-LEN('ES Open logi'!D131))&amp;'ES Open logi'!D131</f>
        <v>0000</v>
      </c>
      <c r="E127">
        <f t="shared" si="3"/>
      </c>
      <c r="F127">
        <f>'ES Open logi'!I131</f>
      </c>
      <c r="G127" t="str">
        <f>REPT("0",4-LEN('ES Open logi'!G131))&amp;'ES Open logi'!G131</f>
        <v>0000</v>
      </c>
      <c r="H127">
        <f>UPPER('ES Open logi'!E131)</f>
      </c>
      <c r="I127">
        <f>'ES Open logi'!H131</f>
      </c>
      <c r="J127" s="4" t="str">
        <f>REPT("0",4-LEN('ES Open logi'!F131))&amp;'ES Open logi'!F131</f>
        <v>0000</v>
      </c>
    </row>
    <row r="128" spans="1:10" ht="12.75">
      <c r="A128">
        <f>IF(OR(LEFT('ES Open logi'!A132,1)="8",LEFT('ES Open logi'!A132,1)="3"),"3500",IF(OR(LEFT('ES Open logi'!A132,1)="7",LEFT('ES Open logi'!A132,1)="4"),"7000",""))</f>
      </c>
      <c r="B128">
        <f>IF('ES Open logi'!B132="SSB","PH",IF('ES Open logi'!B132="CW","CW",""))</f>
      </c>
      <c r="C128" t="str">
        <f t="shared" si="2"/>
        <v>2009-04-18</v>
      </c>
      <c r="D128" s="4" t="str">
        <f>REPT("0",2-LEN('ES Open logi'!C132))&amp;'ES Open logi'!C132&amp;REPT("0",2-LEN('ES Open logi'!D132))&amp;'ES Open logi'!D132</f>
        <v>0000</v>
      </c>
      <c r="E128">
        <f t="shared" si="3"/>
      </c>
      <c r="F128">
        <f>'ES Open logi'!I132</f>
      </c>
      <c r="G128" t="str">
        <f>REPT("0",4-LEN('ES Open logi'!G132))&amp;'ES Open logi'!G132</f>
        <v>0000</v>
      </c>
      <c r="H128">
        <f>UPPER('ES Open logi'!E132)</f>
      </c>
      <c r="I128">
        <f>'ES Open logi'!H132</f>
      </c>
      <c r="J128" s="4" t="str">
        <f>REPT("0",4-LEN('ES Open logi'!F132))&amp;'ES Open logi'!F132</f>
        <v>0000</v>
      </c>
    </row>
    <row r="129" spans="1:10" ht="12.75">
      <c r="A129">
        <f>IF(OR(LEFT('ES Open logi'!A133,1)="8",LEFT('ES Open logi'!A133,1)="3"),"3500",IF(OR(LEFT('ES Open logi'!A133,1)="7",LEFT('ES Open logi'!A133,1)="4"),"7000",""))</f>
      </c>
      <c r="B129">
        <f>IF('ES Open logi'!B133="SSB","PH",IF('ES Open logi'!B133="CW","CW",""))</f>
      </c>
      <c r="C129" t="str">
        <f t="shared" si="2"/>
        <v>2009-04-18</v>
      </c>
      <c r="D129" s="4" t="str">
        <f>REPT("0",2-LEN('ES Open logi'!C133))&amp;'ES Open logi'!C133&amp;REPT("0",2-LEN('ES Open logi'!D133))&amp;'ES Open logi'!D133</f>
        <v>0000</v>
      </c>
      <c r="E129">
        <f t="shared" si="3"/>
      </c>
      <c r="F129">
        <f>'ES Open logi'!I133</f>
      </c>
      <c r="G129" t="str">
        <f>REPT("0",4-LEN('ES Open logi'!G133))&amp;'ES Open logi'!G133</f>
        <v>0000</v>
      </c>
      <c r="H129">
        <f>UPPER('ES Open logi'!E133)</f>
      </c>
      <c r="I129">
        <f>'ES Open logi'!H133</f>
      </c>
      <c r="J129" s="4" t="str">
        <f>REPT("0",4-LEN('ES Open logi'!F133))&amp;'ES Open logi'!F133</f>
        <v>0000</v>
      </c>
    </row>
    <row r="130" spans="1:10" ht="12.75">
      <c r="A130">
        <f>IF(OR(LEFT('ES Open logi'!A134,1)="8",LEFT('ES Open logi'!A134,1)="3"),"3500",IF(OR(LEFT('ES Open logi'!A134,1)="7",LEFT('ES Open logi'!A134,1)="4"),"7000",""))</f>
      </c>
      <c r="B130">
        <f>IF('ES Open logi'!B134="SSB","PH",IF('ES Open logi'!B134="CW","CW",""))</f>
      </c>
      <c r="C130" t="str">
        <f t="shared" si="2"/>
        <v>2009-04-18</v>
      </c>
      <c r="D130" s="4" t="str">
        <f>REPT("0",2-LEN('ES Open logi'!C134))&amp;'ES Open logi'!C134&amp;REPT("0",2-LEN('ES Open logi'!D134))&amp;'ES Open logi'!D134</f>
        <v>0000</v>
      </c>
      <c r="E130">
        <f t="shared" si="3"/>
      </c>
      <c r="F130">
        <f>'ES Open logi'!I134</f>
      </c>
      <c r="G130" t="str">
        <f>REPT("0",4-LEN('ES Open logi'!G134))&amp;'ES Open logi'!G134</f>
        <v>0000</v>
      </c>
      <c r="H130">
        <f>UPPER('ES Open logi'!E134)</f>
      </c>
      <c r="I130">
        <f>'ES Open logi'!H134</f>
      </c>
      <c r="J130" s="4" t="str">
        <f>REPT("0",4-LEN('ES Open logi'!F134))&amp;'ES Open logi'!F134</f>
        <v>0000</v>
      </c>
    </row>
    <row r="131" spans="1:10" ht="12.75">
      <c r="A131">
        <f>IF(OR(LEFT('ES Open logi'!A135,1)="8",LEFT('ES Open logi'!A135,1)="3"),"3500",IF(OR(LEFT('ES Open logi'!A135,1)="7",LEFT('ES Open logi'!A135,1)="4"),"7000",""))</f>
      </c>
      <c r="B131">
        <f>IF('ES Open logi'!B135="SSB","PH",IF('ES Open logi'!B135="CW","CW",""))</f>
      </c>
      <c r="C131" t="str">
        <f aca="true" t="shared" si="4" ref="C131:C194">RIGHT(kuupaev,4)&amp;"-"&amp;MID(kuupaev,4,2)&amp;"-"&amp;LEFT(kuupaev,2)</f>
        <v>2009-04-18</v>
      </c>
      <c r="D131" s="4" t="str">
        <f>REPT("0",2-LEN('ES Open logi'!C135))&amp;'ES Open logi'!C135&amp;REPT("0",2-LEN('ES Open logi'!D135))&amp;'ES Open logi'!D135</f>
        <v>0000</v>
      </c>
      <c r="E131">
        <f aca="true" t="shared" si="5" ref="E131:E194">UPPER(kutsung)</f>
      </c>
      <c r="F131">
        <f>'ES Open logi'!I135</f>
      </c>
      <c r="G131" t="str">
        <f>REPT("0",4-LEN('ES Open logi'!G135))&amp;'ES Open logi'!G135</f>
        <v>0000</v>
      </c>
      <c r="H131">
        <f>UPPER('ES Open logi'!E135)</f>
      </c>
      <c r="I131">
        <f>'ES Open logi'!H135</f>
      </c>
      <c r="J131" s="4" t="str">
        <f>REPT("0",4-LEN('ES Open logi'!F135))&amp;'ES Open logi'!F135</f>
        <v>0000</v>
      </c>
    </row>
    <row r="132" spans="1:10" ht="12.75">
      <c r="A132">
        <f>IF(OR(LEFT('ES Open logi'!A136,1)="8",LEFT('ES Open logi'!A136,1)="3"),"3500",IF(OR(LEFT('ES Open logi'!A136,1)="7",LEFT('ES Open logi'!A136,1)="4"),"7000",""))</f>
      </c>
      <c r="B132">
        <f>IF('ES Open logi'!B136="SSB","PH",IF('ES Open logi'!B136="CW","CW",""))</f>
      </c>
      <c r="C132" t="str">
        <f t="shared" si="4"/>
        <v>2009-04-18</v>
      </c>
      <c r="D132" s="4" t="str">
        <f>REPT("0",2-LEN('ES Open logi'!C136))&amp;'ES Open logi'!C136&amp;REPT("0",2-LEN('ES Open logi'!D136))&amp;'ES Open logi'!D136</f>
        <v>0000</v>
      </c>
      <c r="E132">
        <f t="shared" si="5"/>
      </c>
      <c r="F132">
        <f>'ES Open logi'!I136</f>
      </c>
      <c r="G132" t="str">
        <f>REPT("0",4-LEN('ES Open logi'!G136))&amp;'ES Open logi'!G136</f>
        <v>0000</v>
      </c>
      <c r="H132">
        <f>UPPER('ES Open logi'!E136)</f>
      </c>
      <c r="I132">
        <f>'ES Open logi'!H136</f>
      </c>
      <c r="J132" s="4" t="str">
        <f>REPT("0",4-LEN('ES Open logi'!F136))&amp;'ES Open logi'!F136</f>
        <v>0000</v>
      </c>
    </row>
    <row r="133" spans="1:10" ht="12.75">
      <c r="A133">
        <f>IF(OR(LEFT('ES Open logi'!A137,1)="8",LEFT('ES Open logi'!A137,1)="3"),"3500",IF(OR(LEFT('ES Open logi'!A137,1)="7",LEFT('ES Open logi'!A137,1)="4"),"7000",""))</f>
      </c>
      <c r="B133">
        <f>IF('ES Open logi'!B137="SSB","PH",IF('ES Open logi'!B137="CW","CW",""))</f>
      </c>
      <c r="C133" t="str">
        <f t="shared" si="4"/>
        <v>2009-04-18</v>
      </c>
      <c r="D133" s="4" t="str">
        <f>REPT("0",2-LEN('ES Open logi'!C137))&amp;'ES Open logi'!C137&amp;REPT("0",2-LEN('ES Open logi'!D137))&amp;'ES Open logi'!D137</f>
        <v>0000</v>
      </c>
      <c r="E133">
        <f t="shared" si="5"/>
      </c>
      <c r="F133">
        <f>'ES Open logi'!I137</f>
      </c>
      <c r="G133" t="str">
        <f>REPT("0",4-LEN('ES Open logi'!G137))&amp;'ES Open logi'!G137</f>
        <v>0000</v>
      </c>
      <c r="H133">
        <f>UPPER('ES Open logi'!E137)</f>
      </c>
      <c r="I133">
        <f>'ES Open logi'!H137</f>
      </c>
      <c r="J133" s="4" t="str">
        <f>REPT("0",4-LEN('ES Open logi'!F137))&amp;'ES Open logi'!F137</f>
        <v>0000</v>
      </c>
    </row>
    <row r="134" spans="1:10" ht="12.75">
      <c r="A134">
        <f>IF(OR(LEFT('ES Open logi'!A138,1)="8",LEFT('ES Open logi'!A138,1)="3"),"3500",IF(OR(LEFT('ES Open logi'!A138,1)="7",LEFT('ES Open logi'!A138,1)="4"),"7000",""))</f>
      </c>
      <c r="B134">
        <f>IF('ES Open logi'!B138="SSB","PH",IF('ES Open logi'!B138="CW","CW",""))</f>
      </c>
      <c r="C134" t="str">
        <f t="shared" si="4"/>
        <v>2009-04-18</v>
      </c>
      <c r="D134" s="4" t="str">
        <f>REPT("0",2-LEN('ES Open logi'!C138))&amp;'ES Open logi'!C138&amp;REPT("0",2-LEN('ES Open logi'!D138))&amp;'ES Open logi'!D138</f>
        <v>0000</v>
      </c>
      <c r="E134">
        <f t="shared" si="5"/>
      </c>
      <c r="F134">
        <f>'ES Open logi'!I138</f>
      </c>
      <c r="G134" t="str">
        <f>REPT("0",4-LEN('ES Open logi'!G138))&amp;'ES Open logi'!G138</f>
        <v>0000</v>
      </c>
      <c r="H134">
        <f>UPPER('ES Open logi'!E138)</f>
      </c>
      <c r="I134">
        <f>'ES Open logi'!H138</f>
      </c>
      <c r="J134" s="4" t="str">
        <f>REPT("0",4-LEN('ES Open logi'!F138))&amp;'ES Open logi'!F138</f>
        <v>0000</v>
      </c>
    </row>
    <row r="135" spans="1:10" ht="12.75">
      <c r="A135">
        <f>IF(OR(LEFT('ES Open logi'!A139,1)="8",LEFT('ES Open logi'!A139,1)="3"),"3500",IF(OR(LEFT('ES Open logi'!A139,1)="7",LEFT('ES Open logi'!A139,1)="4"),"7000",""))</f>
      </c>
      <c r="B135">
        <f>IF('ES Open logi'!B139="SSB","PH",IF('ES Open logi'!B139="CW","CW",""))</f>
      </c>
      <c r="C135" t="str">
        <f t="shared" si="4"/>
        <v>2009-04-18</v>
      </c>
      <c r="D135" s="4" t="str">
        <f>REPT("0",2-LEN('ES Open logi'!C139))&amp;'ES Open logi'!C139&amp;REPT("0",2-LEN('ES Open logi'!D139))&amp;'ES Open logi'!D139</f>
        <v>0000</v>
      </c>
      <c r="E135">
        <f t="shared" si="5"/>
      </c>
      <c r="F135">
        <f>'ES Open logi'!I139</f>
      </c>
      <c r="G135" t="str">
        <f>REPT("0",4-LEN('ES Open logi'!G139))&amp;'ES Open logi'!G139</f>
        <v>0000</v>
      </c>
      <c r="H135">
        <f>UPPER('ES Open logi'!E139)</f>
      </c>
      <c r="I135">
        <f>'ES Open logi'!H139</f>
      </c>
      <c r="J135" s="4" t="str">
        <f>REPT("0",4-LEN('ES Open logi'!F139))&amp;'ES Open logi'!F139</f>
        <v>0000</v>
      </c>
    </row>
    <row r="136" spans="1:10" ht="12.75">
      <c r="A136">
        <f>IF(OR(LEFT('ES Open logi'!A140,1)="8",LEFT('ES Open logi'!A140,1)="3"),"3500",IF(OR(LEFT('ES Open logi'!A140,1)="7",LEFT('ES Open logi'!A140,1)="4"),"7000",""))</f>
      </c>
      <c r="B136">
        <f>IF('ES Open logi'!B140="SSB","PH",IF('ES Open logi'!B140="CW","CW",""))</f>
      </c>
      <c r="C136" t="str">
        <f t="shared" si="4"/>
        <v>2009-04-18</v>
      </c>
      <c r="D136" s="4" t="str">
        <f>REPT("0",2-LEN('ES Open logi'!C140))&amp;'ES Open logi'!C140&amp;REPT("0",2-LEN('ES Open logi'!D140))&amp;'ES Open logi'!D140</f>
        <v>0000</v>
      </c>
      <c r="E136">
        <f t="shared" si="5"/>
      </c>
      <c r="F136">
        <f>'ES Open logi'!I140</f>
      </c>
      <c r="G136" t="str">
        <f>REPT("0",4-LEN('ES Open logi'!G140))&amp;'ES Open logi'!G140</f>
        <v>0000</v>
      </c>
      <c r="H136">
        <f>UPPER('ES Open logi'!E140)</f>
      </c>
      <c r="I136">
        <f>'ES Open logi'!H140</f>
      </c>
      <c r="J136" s="4" t="str">
        <f>REPT("0",4-LEN('ES Open logi'!F140))&amp;'ES Open logi'!F140</f>
        <v>0000</v>
      </c>
    </row>
    <row r="137" spans="1:10" ht="12.75">
      <c r="A137">
        <f>IF(OR(LEFT('ES Open logi'!A141,1)="8",LEFT('ES Open logi'!A141,1)="3"),"3500",IF(OR(LEFT('ES Open logi'!A141,1)="7",LEFT('ES Open logi'!A141,1)="4"),"7000",""))</f>
      </c>
      <c r="B137">
        <f>IF('ES Open logi'!B141="SSB","PH",IF('ES Open logi'!B141="CW","CW",""))</f>
      </c>
      <c r="C137" t="str">
        <f t="shared" si="4"/>
        <v>2009-04-18</v>
      </c>
      <c r="D137" s="4" t="str">
        <f>REPT("0",2-LEN('ES Open logi'!C141))&amp;'ES Open logi'!C141&amp;REPT("0",2-LEN('ES Open logi'!D141))&amp;'ES Open logi'!D141</f>
        <v>0000</v>
      </c>
      <c r="E137">
        <f t="shared" si="5"/>
      </c>
      <c r="F137">
        <f>'ES Open logi'!I141</f>
      </c>
      <c r="G137" t="str">
        <f>REPT("0",4-LEN('ES Open logi'!G141))&amp;'ES Open logi'!G141</f>
        <v>0000</v>
      </c>
      <c r="H137">
        <f>UPPER('ES Open logi'!E141)</f>
      </c>
      <c r="I137">
        <f>'ES Open logi'!H141</f>
      </c>
      <c r="J137" s="4" t="str">
        <f>REPT("0",4-LEN('ES Open logi'!F141))&amp;'ES Open logi'!F141</f>
        <v>0000</v>
      </c>
    </row>
    <row r="138" spans="1:10" ht="12.75">
      <c r="A138">
        <f>IF(OR(LEFT('ES Open logi'!A142,1)="8",LEFT('ES Open logi'!A142,1)="3"),"3500",IF(OR(LEFT('ES Open logi'!A142,1)="7",LEFT('ES Open logi'!A142,1)="4"),"7000",""))</f>
      </c>
      <c r="B138">
        <f>IF('ES Open logi'!B142="SSB","PH",IF('ES Open logi'!B142="CW","CW",""))</f>
      </c>
      <c r="C138" t="str">
        <f t="shared" si="4"/>
        <v>2009-04-18</v>
      </c>
      <c r="D138" s="4" t="str">
        <f>REPT("0",2-LEN('ES Open logi'!C142))&amp;'ES Open logi'!C142&amp;REPT("0",2-LEN('ES Open logi'!D142))&amp;'ES Open logi'!D142</f>
        <v>0000</v>
      </c>
      <c r="E138">
        <f t="shared" si="5"/>
      </c>
      <c r="F138">
        <f>'ES Open logi'!I142</f>
      </c>
      <c r="G138" t="str">
        <f>REPT("0",4-LEN('ES Open logi'!G142))&amp;'ES Open logi'!G142</f>
        <v>0000</v>
      </c>
      <c r="H138">
        <f>UPPER('ES Open logi'!E142)</f>
      </c>
      <c r="I138">
        <f>'ES Open logi'!H142</f>
      </c>
      <c r="J138" s="4" t="str">
        <f>REPT("0",4-LEN('ES Open logi'!F142))&amp;'ES Open logi'!F142</f>
        <v>0000</v>
      </c>
    </row>
    <row r="139" spans="1:10" ht="12.75">
      <c r="A139">
        <f>IF(OR(LEFT('ES Open logi'!A143,1)="8",LEFT('ES Open logi'!A143,1)="3"),"3500",IF(OR(LEFT('ES Open logi'!A143,1)="7",LEFT('ES Open logi'!A143,1)="4"),"7000",""))</f>
      </c>
      <c r="B139">
        <f>IF('ES Open logi'!B143="SSB","PH",IF('ES Open logi'!B143="CW","CW",""))</f>
      </c>
      <c r="C139" t="str">
        <f t="shared" si="4"/>
        <v>2009-04-18</v>
      </c>
      <c r="D139" s="4" t="str">
        <f>REPT("0",2-LEN('ES Open logi'!C143))&amp;'ES Open logi'!C143&amp;REPT("0",2-LEN('ES Open logi'!D143))&amp;'ES Open logi'!D143</f>
        <v>0000</v>
      </c>
      <c r="E139">
        <f t="shared" si="5"/>
      </c>
      <c r="F139">
        <f>'ES Open logi'!I143</f>
      </c>
      <c r="G139" t="str">
        <f>REPT("0",4-LEN('ES Open logi'!G143))&amp;'ES Open logi'!G143</f>
        <v>0000</v>
      </c>
      <c r="H139">
        <f>UPPER('ES Open logi'!E143)</f>
      </c>
      <c r="I139">
        <f>'ES Open logi'!H143</f>
      </c>
      <c r="J139" s="4" t="str">
        <f>REPT("0",4-LEN('ES Open logi'!F143))&amp;'ES Open logi'!F143</f>
        <v>0000</v>
      </c>
    </row>
    <row r="140" spans="1:10" ht="12.75">
      <c r="A140">
        <f>IF(OR(LEFT('ES Open logi'!A144,1)="8",LEFT('ES Open logi'!A144,1)="3"),"3500",IF(OR(LEFT('ES Open logi'!A144,1)="7",LEFT('ES Open logi'!A144,1)="4"),"7000",""))</f>
      </c>
      <c r="B140">
        <f>IF('ES Open logi'!B144="SSB","PH",IF('ES Open logi'!B144="CW","CW",""))</f>
      </c>
      <c r="C140" t="str">
        <f t="shared" si="4"/>
        <v>2009-04-18</v>
      </c>
      <c r="D140" s="4" t="str">
        <f>REPT("0",2-LEN('ES Open logi'!C144))&amp;'ES Open logi'!C144&amp;REPT("0",2-LEN('ES Open logi'!D144))&amp;'ES Open logi'!D144</f>
        <v>0000</v>
      </c>
      <c r="E140">
        <f t="shared" si="5"/>
      </c>
      <c r="F140">
        <f>'ES Open logi'!I144</f>
      </c>
      <c r="G140" t="str">
        <f>REPT("0",4-LEN('ES Open logi'!G144))&amp;'ES Open logi'!G144</f>
        <v>0000</v>
      </c>
      <c r="H140">
        <f>UPPER('ES Open logi'!E144)</f>
      </c>
      <c r="I140">
        <f>'ES Open logi'!H144</f>
      </c>
      <c r="J140" s="4" t="str">
        <f>REPT("0",4-LEN('ES Open logi'!F144))&amp;'ES Open logi'!F144</f>
        <v>0000</v>
      </c>
    </row>
    <row r="141" spans="1:10" ht="12.75">
      <c r="A141">
        <f>IF(OR(LEFT('ES Open logi'!A145,1)="8",LEFT('ES Open logi'!A145,1)="3"),"3500",IF(OR(LEFT('ES Open logi'!A145,1)="7",LEFT('ES Open logi'!A145,1)="4"),"7000",""))</f>
      </c>
      <c r="B141">
        <f>IF('ES Open logi'!B145="SSB","PH",IF('ES Open logi'!B145="CW","CW",""))</f>
      </c>
      <c r="C141" t="str">
        <f t="shared" si="4"/>
        <v>2009-04-18</v>
      </c>
      <c r="D141" s="4" t="str">
        <f>REPT("0",2-LEN('ES Open logi'!C145))&amp;'ES Open logi'!C145&amp;REPT("0",2-LEN('ES Open logi'!D145))&amp;'ES Open logi'!D145</f>
        <v>0000</v>
      </c>
      <c r="E141">
        <f t="shared" si="5"/>
      </c>
      <c r="F141">
        <f>'ES Open logi'!I145</f>
      </c>
      <c r="G141" t="str">
        <f>REPT("0",4-LEN('ES Open logi'!G145))&amp;'ES Open logi'!G145</f>
        <v>0000</v>
      </c>
      <c r="H141">
        <f>UPPER('ES Open logi'!E145)</f>
      </c>
      <c r="I141">
        <f>'ES Open logi'!H145</f>
      </c>
      <c r="J141" s="4" t="str">
        <f>REPT("0",4-LEN('ES Open logi'!F145))&amp;'ES Open logi'!F145</f>
        <v>0000</v>
      </c>
    </row>
    <row r="142" spans="1:10" ht="12.75">
      <c r="A142">
        <f>IF(OR(LEFT('ES Open logi'!A146,1)="8",LEFT('ES Open logi'!A146,1)="3"),"3500",IF(OR(LEFT('ES Open logi'!A146,1)="7",LEFT('ES Open logi'!A146,1)="4"),"7000",""))</f>
      </c>
      <c r="B142">
        <f>IF('ES Open logi'!B146="SSB","PH",IF('ES Open logi'!B146="CW","CW",""))</f>
      </c>
      <c r="C142" t="str">
        <f t="shared" si="4"/>
        <v>2009-04-18</v>
      </c>
      <c r="D142" s="4" t="str">
        <f>REPT("0",2-LEN('ES Open logi'!C146))&amp;'ES Open logi'!C146&amp;REPT("0",2-LEN('ES Open logi'!D146))&amp;'ES Open logi'!D146</f>
        <v>0000</v>
      </c>
      <c r="E142">
        <f t="shared" si="5"/>
      </c>
      <c r="F142">
        <f>'ES Open logi'!I146</f>
      </c>
      <c r="G142" t="str">
        <f>REPT("0",4-LEN('ES Open logi'!G146))&amp;'ES Open logi'!G146</f>
        <v>0000</v>
      </c>
      <c r="H142">
        <f>UPPER('ES Open logi'!E146)</f>
      </c>
      <c r="I142">
        <f>'ES Open logi'!H146</f>
      </c>
      <c r="J142" s="4" t="str">
        <f>REPT("0",4-LEN('ES Open logi'!F146))&amp;'ES Open logi'!F146</f>
        <v>0000</v>
      </c>
    </row>
    <row r="143" spans="1:10" ht="12.75">
      <c r="A143">
        <f>IF(OR(LEFT('ES Open logi'!A147,1)="8",LEFT('ES Open logi'!A147,1)="3"),"3500",IF(OR(LEFT('ES Open logi'!A147,1)="7",LEFT('ES Open logi'!A147,1)="4"),"7000",""))</f>
      </c>
      <c r="B143">
        <f>IF('ES Open logi'!B147="SSB","PH",IF('ES Open logi'!B147="CW","CW",""))</f>
      </c>
      <c r="C143" t="str">
        <f t="shared" si="4"/>
        <v>2009-04-18</v>
      </c>
      <c r="D143" s="4" t="str">
        <f>REPT("0",2-LEN('ES Open logi'!C147))&amp;'ES Open logi'!C147&amp;REPT("0",2-LEN('ES Open logi'!D147))&amp;'ES Open logi'!D147</f>
        <v>0000</v>
      </c>
      <c r="E143">
        <f t="shared" si="5"/>
      </c>
      <c r="F143">
        <f>'ES Open logi'!I147</f>
      </c>
      <c r="G143" t="str">
        <f>REPT("0",4-LEN('ES Open logi'!G147))&amp;'ES Open logi'!G147</f>
        <v>0000</v>
      </c>
      <c r="H143">
        <f>UPPER('ES Open logi'!E147)</f>
      </c>
      <c r="I143">
        <f>'ES Open logi'!H147</f>
      </c>
      <c r="J143" s="4" t="str">
        <f>REPT("0",4-LEN('ES Open logi'!F147))&amp;'ES Open logi'!F147</f>
        <v>0000</v>
      </c>
    </row>
    <row r="144" spans="1:10" ht="12.75">
      <c r="A144">
        <f>IF(OR(LEFT('ES Open logi'!A148,1)="8",LEFT('ES Open logi'!A148,1)="3"),"3500",IF(OR(LEFT('ES Open logi'!A148,1)="7",LEFT('ES Open logi'!A148,1)="4"),"7000",""))</f>
      </c>
      <c r="B144">
        <f>IF('ES Open logi'!B148="SSB","PH",IF('ES Open logi'!B148="CW","CW",""))</f>
      </c>
      <c r="C144" t="str">
        <f t="shared" si="4"/>
        <v>2009-04-18</v>
      </c>
      <c r="D144" s="4" t="str">
        <f>REPT("0",2-LEN('ES Open logi'!C148))&amp;'ES Open logi'!C148&amp;REPT("0",2-LEN('ES Open logi'!D148))&amp;'ES Open logi'!D148</f>
        <v>0000</v>
      </c>
      <c r="E144">
        <f t="shared" si="5"/>
      </c>
      <c r="F144">
        <f>'ES Open logi'!I148</f>
      </c>
      <c r="G144" t="str">
        <f>REPT("0",4-LEN('ES Open logi'!G148))&amp;'ES Open logi'!G148</f>
        <v>0000</v>
      </c>
      <c r="H144">
        <f>UPPER('ES Open logi'!E148)</f>
      </c>
      <c r="I144">
        <f>'ES Open logi'!H148</f>
      </c>
      <c r="J144" s="4" t="str">
        <f>REPT("0",4-LEN('ES Open logi'!F148))&amp;'ES Open logi'!F148</f>
        <v>0000</v>
      </c>
    </row>
    <row r="145" spans="1:10" ht="12.75">
      <c r="A145">
        <f>IF(OR(LEFT('ES Open logi'!A149,1)="8",LEFT('ES Open logi'!A149,1)="3"),"3500",IF(OR(LEFT('ES Open logi'!A149,1)="7",LEFT('ES Open logi'!A149,1)="4"),"7000",""))</f>
      </c>
      <c r="B145">
        <f>IF('ES Open logi'!B149="SSB","PH",IF('ES Open logi'!B149="CW","CW",""))</f>
      </c>
      <c r="C145" t="str">
        <f t="shared" si="4"/>
        <v>2009-04-18</v>
      </c>
      <c r="D145" s="4" t="str">
        <f>REPT("0",2-LEN('ES Open logi'!C149))&amp;'ES Open logi'!C149&amp;REPT("0",2-LEN('ES Open logi'!D149))&amp;'ES Open logi'!D149</f>
        <v>0000</v>
      </c>
      <c r="E145">
        <f t="shared" si="5"/>
      </c>
      <c r="F145">
        <f>'ES Open logi'!I149</f>
      </c>
      <c r="G145" t="str">
        <f>REPT("0",4-LEN('ES Open logi'!G149))&amp;'ES Open logi'!G149</f>
        <v>0000</v>
      </c>
      <c r="H145">
        <f>UPPER('ES Open logi'!E149)</f>
      </c>
      <c r="I145">
        <f>'ES Open logi'!H149</f>
      </c>
      <c r="J145" s="4" t="str">
        <f>REPT("0",4-LEN('ES Open logi'!F149))&amp;'ES Open logi'!F149</f>
        <v>0000</v>
      </c>
    </row>
    <row r="146" spans="1:10" ht="12.75">
      <c r="A146">
        <f>IF(OR(LEFT('ES Open logi'!A150,1)="8",LEFT('ES Open logi'!A150,1)="3"),"3500",IF(OR(LEFT('ES Open logi'!A150,1)="7",LEFT('ES Open logi'!A150,1)="4"),"7000",""))</f>
      </c>
      <c r="B146">
        <f>IF('ES Open logi'!B150="SSB","PH",IF('ES Open logi'!B150="CW","CW",""))</f>
      </c>
      <c r="C146" t="str">
        <f t="shared" si="4"/>
        <v>2009-04-18</v>
      </c>
      <c r="D146" s="4" t="str">
        <f>REPT("0",2-LEN('ES Open logi'!C150))&amp;'ES Open logi'!C150&amp;REPT("0",2-LEN('ES Open logi'!D150))&amp;'ES Open logi'!D150</f>
        <v>0000</v>
      </c>
      <c r="E146">
        <f t="shared" si="5"/>
      </c>
      <c r="F146">
        <f>'ES Open logi'!I150</f>
      </c>
      <c r="G146" t="str">
        <f>REPT("0",4-LEN('ES Open logi'!G150))&amp;'ES Open logi'!G150</f>
        <v>0000</v>
      </c>
      <c r="H146">
        <f>UPPER('ES Open logi'!E150)</f>
      </c>
      <c r="I146">
        <f>'ES Open logi'!H150</f>
      </c>
      <c r="J146" s="4" t="str">
        <f>REPT("0",4-LEN('ES Open logi'!F150))&amp;'ES Open logi'!F150</f>
        <v>0000</v>
      </c>
    </row>
    <row r="147" spans="1:10" ht="12.75">
      <c r="A147">
        <f>IF(OR(LEFT('ES Open logi'!A151,1)="8",LEFT('ES Open logi'!A151,1)="3"),"3500",IF(OR(LEFT('ES Open logi'!A151,1)="7",LEFT('ES Open logi'!A151,1)="4"),"7000",""))</f>
      </c>
      <c r="B147">
        <f>IF('ES Open logi'!B151="SSB","PH",IF('ES Open logi'!B151="CW","CW",""))</f>
      </c>
      <c r="C147" t="str">
        <f t="shared" si="4"/>
        <v>2009-04-18</v>
      </c>
      <c r="D147" s="4" t="str">
        <f>REPT("0",2-LEN('ES Open logi'!C151))&amp;'ES Open logi'!C151&amp;REPT("0",2-LEN('ES Open logi'!D151))&amp;'ES Open logi'!D151</f>
        <v>0000</v>
      </c>
      <c r="E147">
        <f t="shared" si="5"/>
      </c>
      <c r="F147">
        <f>'ES Open logi'!I151</f>
      </c>
      <c r="G147" t="str">
        <f>REPT("0",4-LEN('ES Open logi'!G151))&amp;'ES Open logi'!G151</f>
        <v>0000</v>
      </c>
      <c r="H147">
        <f>UPPER('ES Open logi'!E151)</f>
      </c>
      <c r="I147">
        <f>'ES Open logi'!H151</f>
      </c>
      <c r="J147" s="4" t="str">
        <f>REPT("0",4-LEN('ES Open logi'!F151))&amp;'ES Open logi'!F151</f>
        <v>0000</v>
      </c>
    </row>
    <row r="148" spans="1:10" ht="12.75">
      <c r="A148">
        <f>IF(OR(LEFT('ES Open logi'!A152,1)="8",LEFT('ES Open logi'!A152,1)="3"),"3500",IF(OR(LEFT('ES Open logi'!A152,1)="7",LEFT('ES Open logi'!A152,1)="4"),"7000",""))</f>
      </c>
      <c r="B148">
        <f>IF('ES Open logi'!B152="SSB","PH",IF('ES Open logi'!B152="CW","CW",""))</f>
      </c>
      <c r="C148" t="str">
        <f t="shared" si="4"/>
        <v>2009-04-18</v>
      </c>
      <c r="D148" s="4" t="str">
        <f>REPT("0",2-LEN('ES Open logi'!C152))&amp;'ES Open logi'!C152&amp;REPT("0",2-LEN('ES Open logi'!D152))&amp;'ES Open logi'!D152</f>
        <v>0000</v>
      </c>
      <c r="E148">
        <f t="shared" si="5"/>
      </c>
      <c r="F148">
        <f>'ES Open logi'!I152</f>
      </c>
      <c r="G148" t="str">
        <f>REPT("0",4-LEN('ES Open logi'!G152))&amp;'ES Open logi'!G152</f>
        <v>0000</v>
      </c>
      <c r="H148">
        <f>UPPER('ES Open logi'!E152)</f>
      </c>
      <c r="I148">
        <f>'ES Open logi'!H152</f>
      </c>
      <c r="J148" s="4" t="str">
        <f>REPT("0",4-LEN('ES Open logi'!F152))&amp;'ES Open logi'!F152</f>
        <v>0000</v>
      </c>
    </row>
    <row r="149" spans="1:10" ht="12.75">
      <c r="A149">
        <f>IF(OR(LEFT('ES Open logi'!A153,1)="8",LEFT('ES Open logi'!A153,1)="3"),"3500",IF(OR(LEFT('ES Open logi'!A153,1)="7",LEFT('ES Open logi'!A153,1)="4"),"7000",""))</f>
      </c>
      <c r="B149">
        <f>IF('ES Open logi'!B153="SSB","PH",IF('ES Open logi'!B153="CW","CW",""))</f>
      </c>
      <c r="C149" t="str">
        <f t="shared" si="4"/>
        <v>2009-04-18</v>
      </c>
      <c r="D149" s="4" t="str">
        <f>REPT("0",2-LEN('ES Open logi'!C153))&amp;'ES Open logi'!C153&amp;REPT("0",2-LEN('ES Open logi'!D153))&amp;'ES Open logi'!D153</f>
        <v>0000</v>
      </c>
      <c r="E149">
        <f t="shared" si="5"/>
      </c>
      <c r="F149">
        <f>'ES Open logi'!I153</f>
      </c>
      <c r="G149" t="str">
        <f>REPT("0",4-LEN('ES Open logi'!G153))&amp;'ES Open logi'!G153</f>
        <v>0000</v>
      </c>
      <c r="H149">
        <f>UPPER('ES Open logi'!E153)</f>
      </c>
      <c r="I149">
        <f>'ES Open logi'!H153</f>
      </c>
      <c r="J149" s="4" t="str">
        <f>REPT("0",4-LEN('ES Open logi'!F153))&amp;'ES Open logi'!F153</f>
        <v>0000</v>
      </c>
    </row>
    <row r="150" spans="1:10" ht="12.75">
      <c r="A150">
        <f>IF(OR(LEFT('ES Open logi'!A154,1)="8",LEFT('ES Open logi'!A154,1)="3"),"3500",IF(OR(LEFT('ES Open logi'!A154,1)="7",LEFT('ES Open logi'!A154,1)="4"),"7000",""))</f>
      </c>
      <c r="B150">
        <f>IF('ES Open logi'!B154="SSB","PH",IF('ES Open logi'!B154="CW","CW",""))</f>
      </c>
      <c r="C150" t="str">
        <f t="shared" si="4"/>
        <v>2009-04-18</v>
      </c>
      <c r="D150" s="4" t="str">
        <f>REPT("0",2-LEN('ES Open logi'!C154))&amp;'ES Open logi'!C154&amp;REPT("0",2-LEN('ES Open logi'!D154))&amp;'ES Open logi'!D154</f>
        <v>0000</v>
      </c>
      <c r="E150">
        <f t="shared" si="5"/>
      </c>
      <c r="F150">
        <f>'ES Open logi'!I154</f>
      </c>
      <c r="G150" t="str">
        <f>REPT("0",4-LEN('ES Open logi'!G154))&amp;'ES Open logi'!G154</f>
        <v>0000</v>
      </c>
      <c r="H150">
        <f>UPPER('ES Open logi'!E154)</f>
      </c>
      <c r="I150">
        <f>'ES Open logi'!H154</f>
      </c>
      <c r="J150" s="4" t="str">
        <f>REPT("0",4-LEN('ES Open logi'!F154))&amp;'ES Open logi'!F154</f>
        <v>0000</v>
      </c>
    </row>
    <row r="151" spans="1:10" ht="12.75">
      <c r="A151">
        <f>IF(OR(LEFT('ES Open logi'!A155,1)="8",LEFT('ES Open logi'!A155,1)="3"),"3500",IF(OR(LEFT('ES Open logi'!A155,1)="7",LEFT('ES Open logi'!A155,1)="4"),"7000",""))</f>
      </c>
      <c r="B151">
        <f>IF('ES Open logi'!B155="SSB","PH",IF('ES Open logi'!B155="CW","CW",""))</f>
      </c>
      <c r="C151" t="str">
        <f t="shared" si="4"/>
        <v>2009-04-18</v>
      </c>
      <c r="D151" s="4" t="str">
        <f>REPT("0",2-LEN('ES Open logi'!C155))&amp;'ES Open logi'!C155&amp;REPT("0",2-LEN('ES Open logi'!D155))&amp;'ES Open logi'!D155</f>
        <v>0000</v>
      </c>
      <c r="E151">
        <f t="shared" si="5"/>
      </c>
      <c r="F151">
        <f>'ES Open logi'!I155</f>
      </c>
      <c r="G151" t="str">
        <f>REPT("0",4-LEN('ES Open logi'!G155))&amp;'ES Open logi'!G155</f>
        <v>0000</v>
      </c>
      <c r="H151">
        <f>UPPER('ES Open logi'!E155)</f>
      </c>
      <c r="I151">
        <f>'ES Open logi'!H155</f>
      </c>
      <c r="J151" s="4" t="str">
        <f>REPT("0",4-LEN('ES Open logi'!F155))&amp;'ES Open logi'!F155</f>
        <v>0000</v>
      </c>
    </row>
    <row r="152" spans="1:10" ht="12.75">
      <c r="A152">
        <f>IF(OR(LEFT('ES Open logi'!A156,1)="8",LEFT('ES Open logi'!A156,1)="3"),"3500",IF(OR(LEFT('ES Open logi'!A156,1)="7",LEFT('ES Open logi'!A156,1)="4"),"7000",""))</f>
      </c>
      <c r="B152">
        <f>IF('ES Open logi'!B156="SSB","PH",IF('ES Open logi'!B156="CW","CW",""))</f>
      </c>
      <c r="C152" t="str">
        <f t="shared" si="4"/>
        <v>2009-04-18</v>
      </c>
      <c r="D152" s="4" t="str">
        <f>REPT("0",2-LEN('ES Open logi'!C156))&amp;'ES Open logi'!C156&amp;REPT("0",2-LEN('ES Open logi'!D156))&amp;'ES Open logi'!D156</f>
        <v>0000</v>
      </c>
      <c r="E152">
        <f t="shared" si="5"/>
      </c>
      <c r="F152">
        <f>'ES Open logi'!I156</f>
      </c>
      <c r="G152" t="str">
        <f>REPT("0",4-LEN('ES Open logi'!G156))&amp;'ES Open logi'!G156</f>
        <v>0000</v>
      </c>
      <c r="H152">
        <f>UPPER('ES Open logi'!E156)</f>
      </c>
      <c r="I152">
        <f>'ES Open logi'!H156</f>
      </c>
      <c r="J152" s="4" t="str">
        <f>REPT("0",4-LEN('ES Open logi'!F156))&amp;'ES Open logi'!F156</f>
        <v>0000</v>
      </c>
    </row>
    <row r="153" spans="1:10" ht="12.75">
      <c r="A153">
        <f>IF(OR(LEFT('ES Open logi'!A157,1)="8",LEFT('ES Open logi'!A157,1)="3"),"3500",IF(OR(LEFT('ES Open logi'!A157,1)="7",LEFT('ES Open logi'!A157,1)="4"),"7000",""))</f>
      </c>
      <c r="B153">
        <f>IF('ES Open logi'!B157="SSB","PH",IF('ES Open logi'!B157="CW","CW",""))</f>
      </c>
      <c r="C153" t="str">
        <f t="shared" si="4"/>
        <v>2009-04-18</v>
      </c>
      <c r="D153" s="4" t="str">
        <f>REPT("0",2-LEN('ES Open logi'!C157))&amp;'ES Open logi'!C157&amp;REPT("0",2-LEN('ES Open logi'!D157))&amp;'ES Open logi'!D157</f>
        <v>0000</v>
      </c>
      <c r="E153">
        <f t="shared" si="5"/>
      </c>
      <c r="F153">
        <f>'ES Open logi'!I157</f>
      </c>
      <c r="G153" t="str">
        <f>REPT("0",4-LEN('ES Open logi'!G157))&amp;'ES Open logi'!G157</f>
        <v>0000</v>
      </c>
      <c r="H153">
        <f>UPPER('ES Open logi'!E157)</f>
      </c>
      <c r="I153">
        <f>'ES Open logi'!H157</f>
      </c>
      <c r="J153" s="4" t="str">
        <f>REPT("0",4-LEN('ES Open logi'!F157))&amp;'ES Open logi'!F157</f>
        <v>0000</v>
      </c>
    </row>
    <row r="154" spans="1:10" ht="12.75">
      <c r="A154">
        <f>IF(OR(LEFT('ES Open logi'!A158,1)="8",LEFT('ES Open logi'!A158,1)="3"),"3500",IF(OR(LEFT('ES Open logi'!A158,1)="7",LEFT('ES Open logi'!A158,1)="4"),"7000",""))</f>
      </c>
      <c r="B154">
        <f>IF('ES Open logi'!B158="SSB","PH",IF('ES Open logi'!B158="CW","CW",""))</f>
      </c>
      <c r="C154" t="str">
        <f t="shared" si="4"/>
        <v>2009-04-18</v>
      </c>
      <c r="D154" s="4" t="str">
        <f>REPT("0",2-LEN('ES Open logi'!C158))&amp;'ES Open logi'!C158&amp;REPT("0",2-LEN('ES Open logi'!D158))&amp;'ES Open logi'!D158</f>
        <v>0000</v>
      </c>
      <c r="E154">
        <f t="shared" si="5"/>
      </c>
      <c r="F154">
        <f>'ES Open logi'!I158</f>
      </c>
      <c r="G154" t="str">
        <f>REPT("0",4-LEN('ES Open logi'!G158))&amp;'ES Open logi'!G158</f>
        <v>0000</v>
      </c>
      <c r="H154">
        <f>UPPER('ES Open logi'!E158)</f>
      </c>
      <c r="I154">
        <f>'ES Open logi'!H158</f>
      </c>
      <c r="J154" s="4" t="str">
        <f>REPT("0",4-LEN('ES Open logi'!F158))&amp;'ES Open logi'!F158</f>
        <v>0000</v>
      </c>
    </row>
    <row r="155" spans="1:10" ht="12.75">
      <c r="A155">
        <f>IF(OR(LEFT('ES Open logi'!A159,1)="8",LEFT('ES Open logi'!A159,1)="3"),"3500",IF(OR(LEFT('ES Open logi'!A159,1)="7",LEFT('ES Open logi'!A159,1)="4"),"7000",""))</f>
      </c>
      <c r="B155">
        <f>IF('ES Open logi'!B159="SSB","PH",IF('ES Open logi'!B159="CW","CW",""))</f>
      </c>
      <c r="C155" t="str">
        <f t="shared" si="4"/>
        <v>2009-04-18</v>
      </c>
      <c r="D155" s="4" t="str">
        <f>REPT("0",2-LEN('ES Open logi'!C159))&amp;'ES Open logi'!C159&amp;REPT("0",2-LEN('ES Open logi'!D159))&amp;'ES Open logi'!D159</f>
        <v>0000</v>
      </c>
      <c r="E155">
        <f t="shared" si="5"/>
      </c>
      <c r="F155">
        <f>'ES Open logi'!I159</f>
      </c>
      <c r="G155" t="str">
        <f>REPT("0",4-LEN('ES Open logi'!G159))&amp;'ES Open logi'!G159</f>
        <v>0000</v>
      </c>
      <c r="H155">
        <f>UPPER('ES Open logi'!E159)</f>
      </c>
      <c r="I155">
        <f>'ES Open logi'!H159</f>
      </c>
      <c r="J155" s="4" t="str">
        <f>REPT("0",4-LEN('ES Open logi'!F159))&amp;'ES Open logi'!F159</f>
        <v>0000</v>
      </c>
    </row>
    <row r="156" spans="1:10" ht="12.75">
      <c r="A156">
        <f>IF(OR(LEFT('ES Open logi'!A160,1)="8",LEFT('ES Open logi'!A160,1)="3"),"3500",IF(OR(LEFT('ES Open logi'!A160,1)="7",LEFT('ES Open logi'!A160,1)="4"),"7000",""))</f>
      </c>
      <c r="B156">
        <f>IF('ES Open logi'!B160="SSB","PH",IF('ES Open logi'!B160="CW","CW",""))</f>
      </c>
      <c r="C156" t="str">
        <f t="shared" si="4"/>
        <v>2009-04-18</v>
      </c>
      <c r="D156" s="4" t="str">
        <f>REPT("0",2-LEN('ES Open logi'!C160))&amp;'ES Open logi'!C160&amp;REPT("0",2-LEN('ES Open logi'!D160))&amp;'ES Open logi'!D160</f>
        <v>0000</v>
      </c>
      <c r="E156">
        <f t="shared" si="5"/>
      </c>
      <c r="F156">
        <f>'ES Open logi'!I160</f>
      </c>
      <c r="G156" t="str">
        <f>REPT("0",4-LEN('ES Open logi'!G160))&amp;'ES Open logi'!G160</f>
        <v>0000</v>
      </c>
      <c r="H156">
        <f>UPPER('ES Open logi'!E160)</f>
      </c>
      <c r="I156">
        <f>'ES Open logi'!H160</f>
      </c>
      <c r="J156" s="4" t="str">
        <f>REPT("0",4-LEN('ES Open logi'!F160))&amp;'ES Open logi'!F160</f>
        <v>0000</v>
      </c>
    </row>
    <row r="157" spans="1:10" ht="12.75">
      <c r="A157">
        <f>IF(OR(LEFT('ES Open logi'!A161,1)="8",LEFT('ES Open logi'!A161,1)="3"),"3500",IF(OR(LEFT('ES Open logi'!A161,1)="7",LEFT('ES Open logi'!A161,1)="4"),"7000",""))</f>
      </c>
      <c r="B157">
        <f>IF('ES Open logi'!B161="SSB","PH",IF('ES Open logi'!B161="CW","CW",""))</f>
      </c>
      <c r="C157" t="str">
        <f t="shared" si="4"/>
        <v>2009-04-18</v>
      </c>
      <c r="D157" s="4" t="str">
        <f>REPT("0",2-LEN('ES Open logi'!C161))&amp;'ES Open logi'!C161&amp;REPT("0",2-LEN('ES Open logi'!D161))&amp;'ES Open logi'!D161</f>
        <v>0000</v>
      </c>
      <c r="E157">
        <f t="shared" si="5"/>
      </c>
      <c r="F157">
        <f>'ES Open logi'!I161</f>
      </c>
      <c r="G157" t="str">
        <f>REPT("0",4-LEN('ES Open logi'!G161))&amp;'ES Open logi'!G161</f>
        <v>0000</v>
      </c>
      <c r="H157">
        <f>UPPER('ES Open logi'!E161)</f>
      </c>
      <c r="I157">
        <f>'ES Open logi'!H161</f>
      </c>
      <c r="J157" s="4" t="str">
        <f>REPT("0",4-LEN('ES Open logi'!F161))&amp;'ES Open logi'!F161</f>
        <v>0000</v>
      </c>
    </row>
    <row r="158" spans="1:10" ht="12.75">
      <c r="A158">
        <f>IF(OR(LEFT('ES Open logi'!A162,1)="8",LEFT('ES Open logi'!A162,1)="3"),"3500",IF(OR(LEFT('ES Open logi'!A162,1)="7",LEFT('ES Open logi'!A162,1)="4"),"7000",""))</f>
      </c>
      <c r="B158">
        <f>IF('ES Open logi'!B162="SSB","PH",IF('ES Open logi'!B162="CW","CW",""))</f>
      </c>
      <c r="C158" t="str">
        <f t="shared" si="4"/>
        <v>2009-04-18</v>
      </c>
      <c r="D158" s="4" t="str">
        <f>REPT("0",2-LEN('ES Open logi'!C162))&amp;'ES Open logi'!C162&amp;REPT("0",2-LEN('ES Open logi'!D162))&amp;'ES Open logi'!D162</f>
        <v>0000</v>
      </c>
      <c r="E158">
        <f t="shared" si="5"/>
      </c>
      <c r="F158">
        <f>'ES Open logi'!I162</f>
      </c>
      <c r="G158" t="str">
        <f>REPT("0",4-LEN('ES Open logi'!G162))&amp;'ES Open logi'!G162</f>
        <v>0000</v>
      </c>
      <c r="H158">
        <f>UPPER('ES Open logi'!E162)</f>
      </c>
      <c r="I158">
        <f>'ES Open logi'!H162</f>
      </c>
      <c r="J158" s="4" t="str">
        <f>REPT("0",4-LEN('ES Open logi'!F162))&amp;'ES Open logi'!F162</f>
        <v>0000</v>
      </c>
    </row>
    <row r="159" spans="1:10" ht="12.75">
      <c r="A159">
        <f>IF(OR(LEFT('ES Open logi'!A163,1)="8",LEFT('ES Open logi'!A163,1)="3"),"3500",IF(OR(LEFT('ES Open logi'!A163,1)="7",LEFT('ES Open logi'!A163,1)="4"),"7000",""))</f>
      </c>
      <c r="B159">
        <f>IF('ES Open logi'!B163="SSB","PH",IF('ES Open logi'!B163="CW","CW",""))</f>
      </c>
      <c r="C159" t="str">
        <f t="shared" si="4"/>
        <v>2009-04-18</v>
      </c>
      <c r="D159" s="4" t="str">
        <f>REPT("0",2-LEN('ES Open logi'!C163))&amp;'ES Open logi'!C163&amp;REPT("0",2-LEN('ES Open logi'!D163))&amp;'ES Open logi'!D163</f>
        <v>0000</v>
      </c>
      <c r="E159">
        <f t="shared" si="5"/>
      </c>
      <c r="F159">
        <f>'ES Open logi'!I163</f>
      </c>
      <c r="G159" t="str">
        <f>REPT("0",4-LEN('ES Open logi'!G163))&amp;'ES Open logi'!G163</f>
        <v>0000</v>
      </c>
      <c r="H159">
        <f>UPPER('ES Open logi'!E163)</f>
      </c>
      <c r="I159">
        <f>'ES Open logi'!H163</f>
      </c>
      <c r="J159" s="4" t="str">
        <f>REPT("0",4-LEN('ES Open logi'!F163))&amp;'ES Open logi'!F163</f>
        <v>0000</v>
      </c>
    </row>
    <row r="160" spans="1:10" ht="12.75">
      <c r="A160">
        <f>IF(OR(LEFT('ES Open logi'!A164,1)="8",LEFT('ES Open logi'!A164,1)="3"),"3500",IF(OR(LEFT('ES Open logi'!A164,1)="7",LEFT('ES Open logi'!A164,1)="4"),"7000",""))</f>
      </c>
      <c r="B160">
        <f>IF('ES Open logi'!B164="SSB","PH",IF('ES Open logi'!B164="CW","CW",""))</f>
      </c>
      <c r="C160" t="str">
        <f t="shared" si="4"/>
        <v>2009-04-18</v>
      </c>
      <c r="D160" s="4" t="str">
        <f>REPT("0",2-LEN('ES Open logi'!C164))&amp;'ES Open logi'!C164&amp;REPT("0",2-LEN('ES Open logi'!D164))&amp;'ES Open logi'!D164</f>
        <v>0000</v>
      </c>
      <c r="E160">
        <f t="shared" si="5"/>
      </c>
      <c r="F160">
        <f>'ES Open logi'!I164</f>
      </c>
      <c r="G160" t="str">
        <f>REPT("0",4-LEN('ES Open logi'!G164))&amp;'ES Open logi'!G164</f>
        <v>0000</v>
      </c>
      <c r="H160">
        <f>UPPER('ES Open logi'!E164)</f>
      </c>
      <c r="I160">
        <f>'ES Open logi'!H164</f>
      </c>
      <c r="J160" s="4" t="str">
        <f>REPT("0",4-LEN('ES Open logi'!F164))&amp;'ES Open logi'!F164</f>
        <v>0000</v>
      </c>
    </row>
    <row r="161" spans="1:10" ht="12.75">
      <c r="A161">
        <f>IF(OR(LEFT('ES Open logi'!A165,1)="8",LEFT('ES Open logi'!A165,1)="3"),"3500",IF(OR(LEFT('ES Open logi'!A165,1)="7",LEFT('ES Open logi'!A165,1)="4"),"7000",""))</f>
      </c>
      <c r="B161">
        <f>IF('ES Open logi'!B165="SSB","PH",IF('ES Open logi'!B165="CW","CW",""))</f>
      </c>
      <c r="C161" t="str">
        <f t="shared" si="4"/>
        <v>2009-04-18</v>
      </c>
      <c r="D161" s="4" t="str">
        <f>REPT("0",2-LEN('ES Open logi'!C165))&amp;'ES Open logi'!C165&amp;REPT("0",2-LEN('ES Open logi'!D165))&amp;'ES Open logi'!D165</f>
        <v>0000</v>
      </c>
      <c r="E161">
        <f t="shared" si="5"/>
      </c>
      <c r="F161">
        <f>'ES Open logi'!I165</f>
      </c>
      <c r="G161" t="str">
        <f>REPT("0",4-LEN('ES Open logi'!G165))&amp;'ES Open logi'!G165</f>
        <v>0000</v>
      </c>
      <c r="H161">
        <f>UPPER('ES Open logi'!E165)</f>
      </c>
      <c r="I161">
        <f>'ES Open logi'!H165</f>
      </c>
      <c r="J161" s="4" t="str">
        <f>REPT("0",4-LEN('ES Open logi'!F165))&amp;'ES Open logi'!F165</f>
        <v>0000</v>
      </c>
    </row>
    <row r="162" spans="1:10" ht="12.75">
      <c r="A162">
        <f>IF(OR(LEFT('ES Open logi'!A166,1)="8",LEFT('ES Open logi'!A166,1)="3"),"3500",IF(OR(LEFT('ES Open logi'!A166,1)="7",LEFT('ES Open logi'!A166,1)="4"),"7000",""))</f>
      </c>
      <c r="B162">
        <f>IF('ES Open logi'!B166="SSB","PH",IF('ES Open logi'!B166="CW","CW",""))</f>
      </c>
      <c r="C162" t="str">
        <f t="shared" si="4"/>
        <v>2009-04-18</v>
      </c>
      <c r="D162" s="4" t="str">
        <f>REPT("0",2-LEN('ES Open logi'!C166))&amp;'ES Open logi'!C166&amp;REPT("0",2-LEN('ES Open logi'!D166))&amp;'ES Open logi'!D166</f>
        <v>0000</v>
      </c>
      <c r="E162">
        <f t="shared" si="5"/>
      </c>
      <c r="F162">
        <f>'ES Open logi'!I166</f>
      </c>
      <c r="G162" t="str">
        <f>REPT("0",4-LEN('ES Open logi'!G166))&amp;'ES Open logi'!G166</f>
        <v>0000</v>
      </c>
      <c r="H162">
        <f>UPPER('ES Open logi'!E166)</f>
      </c>
      <c r="I162">
        <f>'ES Open logi'!H166</f>
      </c>
      <c r="J162" s="4" t="str">
        <f>REPT("0",4-LEN('ES Open logi'!F166))&amp;'ES Open logi'!F166</f>
        <v>0000</v>
      </c>
    </row>
    <row r="163" spans="1:10" ht="12.75">
      <c r="A163">
        <f>IF(OR(LEFT('ES Open logi'!A167,1)="8",LEFT('ES Open logi'!A167,1)="3"),"3500",IF(OR(LEFT('ES Open logi'!A167,1)="7",LEFT('ES Open logi'!A167,1)="4"),"7000",""))</f>
      </c>
      <c r="B163">
        <f>IF('ES Open logi'!B167="SSB","PH",IF('ES Open logi'!B167="CW","CW",""))</f>
      </c>
      <c r="C163" t="str">
        <f t="shared" si="4"/>
        <v>2009-04-18</v>
      </c>
      <c r="D163" s="4" t="str">
        <f>REPT("0",2-LEN('ES Open logi'!C167))&amp;'ES Open logi'!C167&amp;REPT("0",2-LEN('ES Open logi'!D167))&amp;'ES Open logi'!D167</f>
        <v>0000</v>
      </c>
      <c r="E163">
        <f t="shared" si="5"/>
      </c>
      <c r="F163">
        <f>'ES Open logi'!I167</f>
      </c>
      <c r="G163" t="str">
        <f>REPT("0",4-LEN('ES Open logi'!G167))&amp;'ES Open logi'!G167</f>
        <v>0000</v>
      </c>
      <c r="H163">
        <f>UPPER('ES Open logi'!E167)</f>
      </c>
      <c r="I163">
        <f>'ES Open logi'!H167</f>
      </c>
      <c r="J163" s="4" t="str">
        <f>REPT("0",4-LEN('ES Open logi'!F167))&amp;'ES Open logi'!F167</f>
        <v>0000</v>
      </c>
    </row>
    <row r="164" spans="1:10" ht="12.75">
      <c r="A164">
        <f>IF(OR(LEFT('ES Open logi'!A168,1)="8",LEFT('ES Open logi'!A168,1)="3"),"3500",IF(OR(LEFT('ES Open logi'!A168,1)="7",LEFT('ES Open logi'!A168,1)="4"),"7000",""))</f>
      </c>
      <c r="B164">
        <f>IF('ES Open logi'!B168="SSB","PH",IF('ES Open logi'!B168="CW","CW",""))</f>
      </c>
      <c r="C164" t="str">
        <f t="shared" si="4"/>
        <v>2009-04-18</v>
      </c>
      <c r="D164" s="4" t="str">
        <f>REPT("0",2-LEN('ES Open logi'!C168))&amp;'ES Open logi'!C168&amp;REPT("0",2-LEN('ES Open logi'!D168))&amp;'ES Open logi'!D168</f>
        <v>0000</v>
      </c>
      <c r="E164">
        <f t="shared" si="5"/>
      </c>
      <c r="F164">
        <f>'ES Open logi'!I168</f>
      </c>
      <c r="G164" t="str">
        <f>REPT("0",4-LEN('ES Open logi'!G168))&amp;'ES Open logi'!G168</f>
        <v>0000</v>
      </c>
      <c r="H164">
        <f>UPPER('ES Open logi'!E168)</f>
      </c>
      <c r="I164">
        <f>'ES Open logi'!H168</f>
      </c>
      <c r="J164" s="4" t="str">
        <f>REPT("0",4-LEN('ES Open logi'!F168))&amp;'ES Open logi'!F168</f>
        <v>0000</v>
      </c>
    </row>
    <row r="165" spans="1:10" ht="12.75">
      <c r="A165">
        <f>IF(OR(LEFT('ES Open logi'!A169,1)="8",LEFT('ES Open logi'!A169,1)="3"),"3500",IF(OR(LEFT('ES Open logi'!A169,1)="7",LEFT('ES Open logi'!A169,1)="4"),"7000",""))</f>
      </c>
      <c r="B165">
        <f>IF('ES Open logi'!B169="SSB","PH",IF('ES Open logi'!B169="CW","CW",""))</f>
      </c>
      <c r="C165" t="str">
        <f t="shared" si="4"/>
        <v>2009-04-18</v>
      </c>
      <c r="D165" s="4" t="str">
        <f>REPT("0",2-LEN('ES Open logi'!C169))&amp;'ES Open logi'!C169&amp;REPT("0",2-LEN('ES Open logi'!D169))&amp;'ES Open logi'!D169</f>
        <v>0000</v>
      </c>
      <c r="E165">
        <f t="shared" si="5"/>
      </c>
      <c r="F165">
        <f>'ES Open logi'!I169</f>
      </c>
      <c r="G165" t="str">
        <f>REPT("0",4-LEN('ES Open logi'!G169))&amp;'ES Open logi'!G169</f>
        <v>0000</v>
      </c>
      <c r="H165">
        <f>UPPER('ES Open logi'!E169)</f>
      </c>
      <c r="I165">
        <f>'ES Open logi'!H169</f>
      </c>
      <c r="J165" s="4" t="str">
        <f>REPT("0",4-LEN('ES Open logi'!F169))&amp;'ES Open logi'!F169</f>
        <v>0000</v>
      </c>
    </row>
    <row r="166" spans="1:10" ht="12.75">
      <c r="A166">
        <f>IF(OR(LEFT('ES Open logi'!A170,1)="8",LEFT('ES Open logi'!A170,1)="3"),"3500",IF(OR(LEFT('ES Open logi'!A170,1)="7",LEFT('ES Open logi'!A170,1)="4"),"7000",""))</f>
      </c>
      <c r="B166">
        <f>IF('ES Open logi'!B170="SSB","PH",IF('ES Open logi'!B170="CW","CW",""))</f>
      </c>
      <c r="C166" t="str">
        <f t="shared" si="4"/>
        <v>2009-04-18</v>
      </c>
      <c r="D166" s="4" t="str">
        <f>REPT("0",2-LEN('ES Open logi'!C170))&amp;'ES Open logi'!C170&amp;REPT("0",2-LEN('ES Open logi'!D170))&amp;'ES Open logi'!D170</f>
        <v>0000</v>
      </c>
      <c r="E166">
        <f t="shared" si="5"/>
      </c>
      <c r="F166">
        <f>'ES Open logi'!I170</f>
      </c>
      <c r="G166" t="str">
        <f>REPT("0",4-LEN('ES Open logi'!G170))&amp;'ES Open logi'!G170</f>
        <v>0000</v>
      </c>
      <c r="H166">
        <f>UPPER('ES Open logi'!E170)</f>
      </c>
      <c r="I166">
        <f>'ES Open logi'!H170</f>
      </c>
      <c r="J166" s="4" t="str">
        <f>REPT("0",4-LEN('ES Open logi'!F170))&amp;'ES Open logi'!F170</f>
        <v>0000</v>
      </c>
    </row>
    <row r="167" spans="1:10" ht="12.75">
      <c r="A167">
        <f>IF(OR(LEFT('ES Open logi'!A171,1)="8",LEFT('ES Open logi'!A171,1)="3"),"3500",IF(OR(LEFT('ES Open logi'!A171,1)="7",LEFT('ES Open logi'!A171,1)="4"),"7000",""))</f>
      </c>
      <c r="B167">
        <f>IF('ES Open logi'!B171="SSB","PH",IF('ES Open logi'!B171="CW","CW",""))</f>
      </c>
      <c r="C167" t="str">
        <f t="shared" si="4"/>
        <v>2009-04-18</v>
      </c>
      <c r="D167" s="4" t="str">
        <f>REPT("0",2-LEN('ES Open logi'!C171))&amp;'ES Open logi'!C171&amp;REPT("0",2-LEN('ES Open logi'!D171))&amp;'ES Open logi'!D171</f>
        <v>0000</v>
      </c>
      <c r="E167">
        <f t="shared" si="5"/>
      </c>
      <c r="F167">
        <f>'ES Open logi'!I171</f>
      </c>
      <c r="G167" t="str">
        <f>REPT("0",4-LEN('ES Open logi'!G171))&amp;'ES Open logi'!G171</f>
        <v>0000</v>
      </c>
      <c r="H167">
        <f>UPPER('ES Open logi'!E171)</f>
      </c>
      <c r="I167">
        <f>'ES Open logi'!H171</f>
      </c>
      <c r="J167" s="4" t="str">
        <f>REPT("0",4-LEN('ES Open logi'!F171))&amp;'ES Open logi'!F171</f>
        <v>0000</v>
      </c>
    </row>
    <row r="168" spans="1:10" ht="12.75">
      <c r="A168">
        <f>IF(OR(LEFT('ES Open logi'!A172,1)="8",LEFT('ES Open logi'!A172,1)="3"),"3500",IF(OR(LEFT('ES Open logi'!A172,1)="7",LEFT('ES Open logi'!A172,1)="4"),"7000",""))</f>
      </c>
      <c r="B168">
        <f>IF('ES Open logi'!B172="SSB","PH",IF('ES Open logi'!B172="CW","CW",""))</f>
      </c>
      <c r="C168" t="str">
        <f t="shared" si="4"/>
        <v>2009-04-18</v>
      </c>
      <c r="D168" s="4" t="str">
        <f>REPT("0",2-LEN('ES Open logi'!C172))&amp;'ES Open logi'!C172&amp;REPT("0",2-LEN('ES Open logi'!D172))&amp;'ES Open logi'!D172</f>
        <v>0000</v>
      </c>
      <c r="E168">
        <f t="shared" si="5"/>
      </c>
      <c r="F168">
        <f>'ES Open logi'!I172</f>
      </c>
      <c r="G168" t="str">
        <f>REPT("0",4-LEN('ES Open logi'!G172))&amp;'ES Open logi'!G172</f>
        <v>0000</v>
      </c>
      <c r="H168">
        <f>UPPER('ES Open logi'!E172)</f>
      </c>
      <c r="I168">
        <f>'ES Open logi'!H172</f>
      </c>
      <c r="J168" s="4" t="str">
        <f>REPT("0",4-LEN('ES Open logi'!F172))&amp;'ES Open logi'!F172</f>
        <v>0000</v>
      </c>
    </row>
    <row r="169" spans="1:10" ht="12.75">
      <c r="A169">
        <f>IF(OR(LEFT('ES Open logi'!A173,1)="8",LEFT('ES Open logi'!A173,1)="3"),"3500",IF(OR(LEFT('ES Open logi'!A173,1)="7",LEFT('ES Open logi'!A173,1)="4"),"7000",""))</f>
      </c>
      <c r="B169">
        <f>IF('ES Open logi'!B173="SSB","PH",IF('ES Open logi'!B173="CW","CW",""))</f>
      </c>
      <c r="C169" t="str">
        <f t="shared" si="4"/>
        <v>2009-04-18</v>
      </c>
      <c r="D169" s="4" t="str">
        <f>REPT("0",2-LEN('ES Open logi'!C173))&amp;'ES Open logi'!C173&amp;REPT("0",2-LEN('ES Open logi'!D173))&amp;'ES Open logi'!D173</f>
        <v>0000</v>
      </c>
      <c r="E169">
        <f t="shared" si="5"/>
      </c>
      <c r="F169">
        <f>'ES Open logi'!I173</f>
      </c>
      <c r="G169" t="str">
        <f>REPT("0",4-LEN('ES Open logi'!G173))&amp;'ES Open logi'!G173</f>
        <v>0000</v>
      </c>
      <c r="H169">
        <f>UPPER('ES Open logi'!E173)</f>
      </c>
      <c r="I169">
        <f>'ES Open logi'!H173</f>
      </c>
      <c r="J169" s="4" t="str">
        <f>REPT("0",4-LEN('ES Open logi'!F173))&amp;'ES Open logi'!F173</f>
        <v>0000</v>
      </c>
    </row>
    <row r="170" spans="1:10" ht="12.75">
      <c r="A170">
        <f>IF(OR(LEFT('ES Open logi'!A174,1)="8",LEFT('ES Open logi'!A174,1)="3"),"3500",IF(OR(LEFT('ES Open logi'!A174,1)="7",LEFT('ES Open logi'!A174,1)="4"),"7000",""))</f>
      </c>
      <c r="B170">
        <f>IF('ES Open logi'!B174="SSB","PH",IF('ES Open logi'!B174="CW","CW",""))</f>
      </c>
      <c r="C170" t="str">
        <f t="shared" si="4"/>
        <v>2009-04-18</v>
      </c>
      <c r="D170" s="4" t="str">
        <f>REPT("0",2-LEN('ES Open logi'!C174))&amp;'ES Open logi'!C174&amp;REPT("0",2-LEN('ES Open logi'!D174))&amp;'ES Open logi'!D174</f>
        <v>0000</v>
      </c>
      <c r="E170">
        <f t="shared" si="5"/>
      </c>
      <c r="F170">
        <f>'ES Open logi'!I174</f>
      </c>
      <c r="G170" t="str">
        <f>REPT("0",4-LEN('ES Open logi'!G174))&amp;'ES Open logi'!G174</f>
        <v>0000</v>
      </c>
      <c r="H170">
        <f>UPPER('ES Open logi'!E174)</f>
      </c>
      <c r="I170">
        <f>'ES Open logi'!H174</f>
      </c>
      <c r="J170" s="4" t="str">
        <f>REPT("0",4-LEN('ES Open logi'!F174))&amp;'ES Open logi'!F174</f>
        <v>0000</v>
      </c>
    </row>
    <row r="171" spans="1:10" ht="12.75">
      <c r="A171">
        <f>IF(OR(LEFT('ES Open logi'!A175,1)="8",LEFT('ES Open logi'!A175,1)="3"),"3500",IF(OR(LEFT('ES Open logi'!A175,1)="7",LEFT('ES Open logi'!A175,1)="4"),"7000",""))</f>
      </c>
      <c r="B171">
        <f>IF('ES Open logi'!B175="SSB","PH",IF('ES Open logi'!B175="CW","CW",""))</f>
      </c>
      <c r="C171" t="str">
        <f t="shared" si="4"/>
        <v>2009-04-18</v>
      </c>
      <c r="D171" s="4" t="str">
        <f>REPT("0",2-LEN('ES Open logi'!C175))&amp;'ES Open logi'!C175&amp;REPT("0",2-LEN('ES Open logi'!D175))&amp;'ES Open logi'!D175</f>
        <v>0000</v>
      </c>
      <c r="E171">
        <f t="shared" si="5"/>
      </c>
      <c r="F171">
        <f>'ES Open logi'!I175</f>
      </c>
      <c r="G171" t="str">
        <f>REPT("0",4-LEN('ES Open logi'!G175))&amp;'ES Open logi'!G175</f>
        <v>0000</v>
      </c>
      <c r="H171">
        <f>UPPER('ES Open logi'!E175)</f>
      </c>
      <c r="I171">
        <f>'ES Open logi'!H175</f>
      </c>
      <c r="J171" s="4" t="str">
        <f>REPT("0",4-LEN('ES Open logi'!F175))&amp;'ES Open logi'!F175</f>
        <v>0000</v>
      </c>
    </row>
    <row r="172" spans="1:10" ht="12.75">
      <c r="A172">
        <f>IF(OR(LEFT('ES Open logi'!A176,1)="8",LEFT('ES Open logi'!A176,1)="3"),"3500",IF(OR(LEFT('ES Open logi'!A176,1)="7",LEFT('ES Open logi'!A176,1)="4"),"7000",""))</f>
      </c>
      <c r="B172">
        <f>IF('ES Open logi'!B176="SSB","PH",IF('ES Open logi'!B176="CW","CW",""))</f>
      </c>
      <c r="C172" t="str">
        <f t="shared" si="4"/>
        <v>2009-04-18</v>
      </c>
      <c r="D172" s="4" t="str">
        <f>REPT("0",2-LEN('ES Open logi'!C176))&amp;'ES Open logi'!C176&amp;REPT("0",2-LEN('ES Open logi'!D176))&amp;'ES Open logi'!D176</f>
        <v>0000</v>
      </c>
      <c r="E172">
        <f t="shared" si="5"/>
      </c>
      <c r="F172">
        <f>'ES Open logi'!I176</f>
      </c>
      <c r="G172" t="str">
        <f>REPT("0",4-LEN('ES Open logi'!G176))&amp;'ES Open logi'!G176</f>
        <v>0000</v>
      </c>
      <c r="H172">
        <f>UPPER('ES Open logi'!E176)</f>
      </c>
      <c r="I172">
        <f>'ES Open logi'!H176</f>
      </c>
      <c r="J172" s="4" t="str">
        <f>REPT("0",4-LEN('ES Open logi'!F176))&amp;'ES Open logi'!F176</f>
        <v>0000</v>
      </c>
    </row>
    <row r="173" spans="1:10" ht="12.75">
      <c r="A173">
        <f>IF(OR(LEFT('ES Open logi'!A177,1)="8",LEFT('ES Open logi'!A177,1)="3"),"3500",IF(OR(LEFT('ES Open logi'!A177,1)="7",LEFT('ES Open logi'!A177,1)="4"),"7000",""))</f>
      </c>
      <c r="B173">
        <f>IF('ES Open logi'!B177="SSB","PH",IF('ES Open logi'!B177="CW","CW",""))</f>
      </c>
      <c r="C173" t="str">
        <f t="shared" si="4"/>
        <v>2009-04-18</v>
      </c>
      <c r="D173" s="4" t="str">
        <f>REPT("0",2-LEN('ES Open logi'!C177))&amp;'ES Open logi'!C177&amp;REPT("0",2-LEN('ES Open logi'!D177))&amp;'ES Open logi'!D177</f>
        <v>0000</v>
      </c>
      <c r="E173">
        <f t="shared" si="5"/>
      </c>
      <c r="F173">
        <f>'ES Open logi'!I177</f>
      </c>
      <c r="G173" t="str">
        <f>REPT("0",4-LEN('ES Open logi'!G177))&amp;'ES Open logi'!G177</f>
        <v>0000</v>
      </c>
      <c r="H173">
        <f>UPPER('ES Open logi'!E177)</f>
      </c>
      <c r="I173">
        <f>'ES Open logi'!H177</f>
      </c>
      <c r="J173" s="4" t="str">
        <f>REPT("0",4-LEN('ES Open logi'!F177))&amp;'ES Open logi'!F177</f>
        <v>0000</v>
      </c>
    </row>
    <row r="174" spans="1:10" ht="12.75">
      <c r="A174">
        <f>IF(OR(LEFT('ES Open logi'!A178,1)="8",LEFT('ES Open logi'!A178,1)="3"),"3500",IF(OR(LEFT('ES Open logi'!A178,1)="7",LEFT('ES Open logi'!A178,1)="4"),"7000",""))</f>
      </c>
      <c r="B174">
        <f>IF('ES Open logi'!B178="SSB","PH",IF('ES Open logi'!B178="CW","CW",""))</f>
      </c>
      <c r="C174" t="str">
        <f t="shared" si="4"/>
        <v>2009-04-18</v>
      </c>
      <c r="D174" s="4" t="str">
        <f>REPT("0",2-LEN('ES Open logi'!C178))&amp;'ES Open logi'!C178&amp;REPT("0",2-LEN('ES Open logi'!D178))&amp;'ES Open logi'!D178</f>
        <v>0000</v>
      </c>
      <c r="E174">
        <f t="shared" si="5"/>
      </c>
      <c r="F174">
        <f>'ES Open logi'!I178</f>
      </c>
      <c r="G174" t="str">
        <f>REPT("0",4-LEN('ES Open logi'!G178))&amp;'ES Open logi'!G178</f>
        <v>0000</v>
      </c>
      <c r="H174">
        <f>UPPER('ES Open logi'!E178)</f>
      </c>
      <c r="I174">
        <f>'ES Open logi'!H178</f>
      </c>
      <c r="J174" s="4" t="str">
        <f>REPT("0",4-LEN('ES Open logi'!F178))&amp;'ES Open logi'!F178</f>
        <v>0000</v>
      </c>
    </row>
    <row r="175" spans="1:10" ht="12.75">
      <c r="A175">
        <f>IF(OR(LEFT('ES Open logi'!A179,1)="8",LEFT('ES Open logi'!A179,1)="3"),"3500",IF(OR(LEFT('ES Open logi'!A179,1)="7",LEFT('ES Open logi'!A179,1)="4"),"7000",""))</f>
      </c>
      <c r="B175">
        <f>IF('ES Open logi'!B179="SSB","PH",IF('ES Open logi'!B179="CW","CW",""))</f>
      </c>
      <c r="C175" t="str">
        <f t="shared" si="4"/>
        <v>2009-04-18</v>
      </c>
      <c r="D175" s="4" t="str">
        <f>REPT("0",2-LEN('ES Open logi'!C179))&amp;'ES Open logi'!C179&amp;REPT("0",2-LEN('ES Open logi'!D179))&amp;'ES Open logi'!D179</f>
        <v>0000</v>
      </c>
      <c r="E175">
        <f t="shared" si="5"/>
      </c>
      <c r="F175">
        <f>'ES Open logi'!I179</f>
      </c>
      <c r="G175" t="str">
        <f>REPT("0",4-LEN('ES Open logi'!G179))&amp;'ES Open logi'!G179</f>
        <v>0000</v>
      </c>
      <c r="H175">
        <f>UPPER('ES Open logi'!E179)</f>
      </c>
      <c r="I175">
        <f>'ES Open logi'!H179</f>
      </c>
      <c r="J175" s="4" t="str">
        <f>REPT("0",4-LEN('ES Open logi'!F179))&amp;'ES Open logi'!F179</f>
        <v>0000</v>
      </c>
    </row>
    <row r="176" spans="1:10" ht="12.75">
      <c r="A176">
        <f>IF(OR(LEFT('ES Open logi'!A180,1)="8",LEFT('ES Open logi'!A180,1)="3"),"3500",IF(OR(LEFT('ES Open logi'!A180,1)="7",LEFT('ES Open logi'!A180,1)="4"),"7000",""))</f>
      </c>
      <c r="B176">
        <f>IF('ES Open logi'!B180="SSB","PH",IF('ES Open logi'!B180="CW","CW",""))</f>
      </c>
      <c r="C176" t="str">
        <f t="shared" si="4"/>
        <v>2009-04-18</v>
      </c>
      <c r="D176" s="4" t="str">
        <f>REPT("0",2-LEN('ES Open logi'!C180))&amp;'ES Open logi'!C180&amp;REPT("0",2-LEN('ES Open logi'!D180))&amp;'ES Open logi'!D180</f>
        <v>0000</v>
      </c>
      <c r="E176">
        <f t="shared" si="5"/>
      </c>
      <c r="F176">
        <f>'ES Open logi'!I180</f>
      </c>
      <c r="G176" t="str">
        <f>REPT("0",4-LEN('ES Open logi'!G180))&amp;'ES Open logi'!G180</f>
        <v>0000</v>
      </c>
      <c r="H176">
        <f>UPPER('ES Open logi'!E180)</f>
      </c>
      <c r="I176">
        <f>'ES Open logi'!H180</f>
      </c>
      <c r="J176" s="4" t="str">
        <f>REPT("0",4-LEN('ES Open logi'!F180))&amp;'ES Open logi'!F180</f>
        <v>0000</v>
      </c>
    </row>
    <row r="177" spans="1:10" ht="12.75">
      <c r="A177">
        <f>IF(OR(LEFT('ES Open logi'!A181,1)="8",LEFT('ES Open logi'!A181,1)="3"),"3500",IF(OR(LEFT('ES Open logi'!A181,1)="7",LEFT('ES Open logi'!A181,1)="4"),"7000",""))</f>
      </c>
      <c r="B177">
        <f>IF('ES Open logi'!B181="SSB","PH",IF('ES Open logi'!B181="CW","CW",""))</f>
      </c>
      <c r="C177" t="str">
        <f t="shared" si="4"/>
        <v>2009-04-18</v>
      </c>
      <c r="D177" s="4" t="str">
        <f>REPT("0",2-LEN('ES Open logi'!C181))&amp;'ES Open logi'!C181&amp;REPT("0",2-LEN('ES Open logi'!D181))&amp;'ES Open logi'!D181</f>
        <v>0000</v>
      </c>
      <c r="E177">
        <f t="shared" si="5"/>
      </c>
      <c r="F177">
        <f>'ES Open logi'!I181</f>
      </c>
      <c r="G177" t="str">
        <f>REPT("0",4-LEN('ES Open logi'!G181))&amp;'ES Open logi'!G181</f>
        <v>0000</v>
      </c>
      <c r="H177">
        <f>UPPER('ES Open logi'!E181)</f>
      </c>
      <c r="I177">
        <f>'ES Open logi'!H181</f>
      </c>
      <c r="J177" s="4" t="str">
        <f>REPT("0",4-LEN('ES Open logi'!F181))&amp;'ES Open logi'!F181</f>
        <v>0000</v>
      </c>
    </row>
    <row r="178" spans="1:10" ht="12.75">
      <c r="A178">
        <f>IF(OR(LEFT('ES Open logi'!A182,1)="8",LEFT('ES Open logi'!A182,1)="3"),"3500",IF(OR(LEFT('ES Open logi'!A182,1)="7",LEFT('ES Open logi'!A182,1)="4"),"7000",""))</f>
      </c>
      <c r="B178">
        <f>IF('ES Open logi'!B182="SSB","PH",IF('ES Open logi'!B182="CW","CW",""))</f>
      </c>
      <c r="C178" t="str">
        <f t="shared" si="4"/>
        <v>2009-04-18</v>
      </c>
      <c r="D178" s="4" t="str">
        <f>REPT("0",2-LEN('ES Open logi'!C182))&amp;'ES Open logi'!C182&amp;REPT("0",2-LEN('ES Open logi'!D182))&amp;'ES Open logi'!D182</f>
        <v>0000</v>
      </c>
      <c r="E178">
        <f t="shared" si="5"/>
      </c>
      <c r="F178">
        <f>'ES Open logi'!I182</f>
      </c>
      <c r="G178" t="str">
        <f>REPT("0",4-LEN('ES Open logi'!G182))&amp;'ES Open logi'!G182</f>
        <v>0000</v>
      </c>
      <c r="H178">
        <f>UPPER('ES Open logi'!E182)</f>
      </c>
      <c r="I178">
        <f>'ES Open logi'!H182</f>
      </c>
      <c r="J178" s="4" t="str">
        <f>REPT("0",4-LEN('ES Open logi'!F182))&amp;'ES Open logi'!F182</f>
        <v>0000</v>
      </c>
    </row>
    <row r="179" spans="1:10" ht="12.75">
      <c r="A179">
        <f>IF(OR(LEFT('ES Open logi'!A183,1)="8",LEFT('ES Open logi'!A183,1)="3"),"3500",IF(OR(LEFT('ES Open logi'!A183,1)="7",LEFT('ES Open logi'!A183,1)="4"),"7000",""))</f>
      </c>
      <c r="B179">
        <f>IF('ES Open logi'!B183="SSB","PH",IF('ES Open logi'!B183="CW","CW",""))</f>
      </c>
      <c r="C179" t="str">
        <f t="shared" si="4"/>
        <v>2009-04-18</v>
      </c>
      <c r="D179" s="4" t="str">
        <f>REPT("0",2-LEN('ES Open logi'!C183))&amp;'ES Open logi'!C183&amp;REPT("0",2-LEN('ES Open logi'!D183))&amp;'ES Open logi'!D183</f>
        <v>0000</v>
      </c>
      <c r="E179">
        <f t="shared" si="5"/>
      </c>
      <c r="F179">
        <f>'ES Open logi'!I183</f>
      </c>
      <c r="G179" t="str">
        <f>REPT("0",4-LEN('ES Open logi'!G183))&amp;'ES Open logi'!G183</f>
        <v>0000</v>
      </c>
      <c r="H179">
        <f>UPPER('ES Open logi'!E183)</f>
      </c>
      <c r="I179">
        <f>'ES Open logi'!H183</f>
      </c>
      <c r="J179" s="4" t="str">
        <f>REPT("0",4-LEN('ES Open logi'!F183))&amp;'ES Open logi'!F183</f>
        <v>0000</v>
      </c>
    </row>
    <row r="180" spans="1:10" ht="12.75">
      <c r="A180">
        <f>IF(OR(LEFT('ES Open logi'!A184,1)="8",LEFT('ES Open logi'!A184,1)="3"),"3500",IF(OR(LEFT('ES Open logi'!A184,1)="7",LEFT('ES Open logi'!A184,1)="4"),"7000",""))</f>
      </c>
      <c r="B180">
        <f>IF('ES Open logi'!B184="SSB","PH",IF('ES Open logi'!B184="CW","CW",""))</f>
      </c>
      <c r="C180" t="str">
        <f t="shared" si="4"/>
        <v>2009-04-18</v>
      </c>
      <c r="D180" s="4" t="str">
        <f>REPT("0",2-LEN('ES Open logi'!C184))&amp;'ES Open logi'!C184&amp;REPT("0",2-LEN('ES Open logi'!D184))&amp;'ES Open logi'!D184</f>
        <v>0000</v>
      </c>
      <c r="E180">
        <f t="shared" si="5"/>
      </c>
      <c r="F180">
        <f>'ES Open logi'!I184</f>
      </c>
      <c r="G180" t="str">
        <f>REPT("0",4-LEN('ES Open logi'!G184))&amp;'ES Open logi'!G184</f>
        <v>0000</v>
      </c>
      <c r="H180">
        <f>UPPER('ES Open logi'!E184)</f>
      </c>
      <c r="I180">
        <f>'ES Open logi'!H184</f>
      </c>
      <c r="J180" s="4" t="str">
        <f>REPT("0",4-LEN('ES Open logi'!F184))&amp;'ES Open logi'!F184</f>
        <v>0000</v>
      </c>
    </row>
    <row r="181" spans="1:10" ht="12.75">
      <c r="A181">
        <f>IF(OR(LEFT('ES Open logi'!A185,1)="8",LEFT('ES Open logi'!A185,1)="3"),"3500",IF(OR(LEFT('ES Open logi'!A185,1)="7",LEFT('ES Open logi'!A185,1)="4"),"7000",""))</f>
      </c>
      <c r="B181">
        <f>IF('ES Open logi'!B185="SSB","PH",IF('ES Open logi'!B185="CW","CW",""))</f>
      </c>
      <c r="C181" t="str">
        <f t="shared" si="4"/>
        <v>2009-04-18</v>
      </c>
      <c r="D181" s="4" t="str">
        <f>REPT("0",2-LEN('ES Open logi'!C185))&amp;'ES Open logi'!C185&amp;REPT("0",2-LEN('ES Open logi'!D185))&amp;'ES Open logi'!D185</f>
        <v>0000</v>
      </c>
      <c r="E181">
        <f t="shared" si="5"/>
      </c>
      <c r="F181">
        <f>'ES Open logi'!I185</f>
      </c>
      <c r="G181" t="str">
        <f>REPT("0",4-LEN('ES Open logi'!G185))&amp;'ES Open logi'!G185</f>
        <v>0000</v>
      </c>
      <c r="H181">
        <f>UPPER('ES Open logi'!E185)</f>
      </c>
      <c r="I181">
        <f>'ES Open logi'!H185</f>
      </c>
      <c r="J181" s="4" t="str">
        <f>REPT("0",4-LEN('ES Open logi'!F185))&amp;'ES Open logi'!F185</f>
        <v>0000</v>
      </c>
    </row>
    <row r="182" spans="1:10" ht="12.75">
      <c r="A182">
        <f>IF(OR(LEFT('ES Open logi'!A186,1)="8",LEFT('ES Open logi'!A186,1)="3"),"3500",IF(OR(LEFT('ES Open logi'!A186,1)="7",LEFT('ES Open logi'!A186,1)="4"),"7000",""))</f>
      </c>
      <c r="B182">
        <f>IF('ES Open logi'!B186="SSB","PH",IF('ES Open logi'!B186="CW","CW",""))</f>
      </c>
      <c r="C182" t="str">
        <f t="shared" si="4"/>
        <v>2009-04-18</v>
      </c>
      <c r="D182" s="4" t="str">
        <f>REPT("0",2-LEN('ES Open logi'!C186))&amp;'ES Open logi'!C186&amp;REPT("0",2-LEN('ES Open logi'!D186))&amp;'ES Open logi'!D186</f>
        <v>0000</v>
      </c>
      <c r="E182">
        <f t="shared" si="5"/>
      </c>
      <c r="F182">
        <f>'ES Open logi'!I186</f>
      </c>
      <c r="G182" t="str">
        <f>REPT("0",4-LEN('ES Open logi'!G186))&amp;'ES Open logi'!G186</f>
        <v>0000</v>
      </c>
      <c r="H182">
        <f>UPPER('ES Open logi'!E186)</f>
      </c>
      <c r="I182">
        <f>'ES Open logi'!H186</f>
      </c>
      <c r="J182" s="4" t="str">
        <f>REPT("0",4-LEN('ES Open logi'!F186))&amp;'ES Open logi'!F186</f>
        <v>0000</v>
      </c>
    </row>
    <row r="183" spans="1:10" ht="12.75">
      <c r="A183">
        <f>IF(OR(LEFT('ES Open logi'!A187,1)="8",LEFT('ES Open logi'!A187,1)="3"),"3500",IF(OR(LEFT('ES Open logi'!A187,1)="7",LEFT('ES Open logi'!A187,1)="4"),"7000",""))</f>
      </c>
      <c r="B183">
        <f>IF('ES Open logi'!B187="SSB","PH",IF('ES Open logi'!B187="CW","CW",""))</f>
      </c>
      <c r="C183" t="str">
        <f t="shared" si="4"/>
        <v>2009-04-18</v>
      </c>
      <c r="D183" s="4" t="str">
        <f>REPT("0",2-LEN('ES Open logi'!C187))&amp;'ES Open logi'!C187&amp;REPT("0",2-LEN('ES Open logi'!D187))&amp;'ES Open logi'!D187</f>
        <v>0000</v>
      </c>
      <c r="E183">
        <f t="shared" si="5"/>
      </c>
      <c r="F183">
        <f>'ES Open logi'!I187</f>
      </c>
      <c r="G183" t="str">
        <f>REPT("0",4-LEN('ES Open logi'!G187))&amp;'ES Open logi'!G187</f>
        <v>0000</v>
      </c>
      <c r="H183">
        <f>UPPER('ES Open logi'!E187)</f>
      </c>
      <c r="I183">
        <f>'ES Open logi'!H187</f>
      </c>
      <c r="J183" s="4" t="str">
        <f>REPT("0",4-LEN('ES Open logi'!F187))&amp;'ES Open logi'!F187</f>
        <v>0000</v>
      </c>
    </row>
    <row r="184" spans="1:10" ht="12.75">
      <c r="A184">
        <f>IF(OR(LEFT('ES Open logi'!A188,1)="8",LEFT('ES Open logi'!A188,1)="3"),"3500",IF(OR(LEFT('ES Open logi'!A188,1)="7",LEFT('ES Open logi'!A188,1)="4"),"7000",""))</f>
      </c>
      <c r="B184">
        <f>IF('ES Open logi'!B188="SSB","PH",IF('ES Open logi'!B188="CW","CW",""))</f>
      </c>
      <c r="C184" t="str">
        <f t="shared" si="4"/>
        <v>2009-04-18</v>
      </c>
      <c r="D184" s="4" t="str">
        <f>REPT("0",2-LEN('ES Open logi'!C188))&amp;'ES Open logi'!C188&amp;REPT("0",2-LEN('ES Open logi'!D188))&amp;'ES Open logi'!D188</f>
        <v>0000</v>
      </c>
      <c r="E184">
        <f t="shared" si="5"/>
      </c>
      <c r="F184">
        <f>'ES Open logi'!I188</f>
      </c>
      <c r="G184" t="str">
        <f>REPT("0",4-LEN('ES Open logi'!G188))&amp;'ES Open logi'!G188</f>
        <v>0000</v>
      </c>
      <c r="H184">
        <f>UPPER('ES Open logi'!E188)</f>
      </c>
      <c r="I184">
        <f>'ES Open logi'!H188</f>
      </c>
      <c r="J184" s="4" t="str">
        <f>REPT("0",4-LEN('ES Open logi'!F188))&amp;'ES Open logi'!F188</f>
        <v>0000</v>
      </c>
    </row>
    <row r="185" spans="1:10" ht="12.75">
      <c r="A185">
        <f>IF(OR(LEFT('ES Open logi'!A189,1)="8",LEFT('ES Open logi'!A189,1)="3"),"3500",IF(OR(LEFT('ES Open logi'!A189,1)="7",LEFT('ES Open logi'!A189,1)="4"),"7000",""))</f>
      </c>
      <c r="B185">
        <f>IF('ES Open logi'!B189="SSB","PH",IF('ES Open logi'!B189="CW","CW",""))</f>
      </c>
      <c r="C185" t="str">
        <f t="shared" si="4"/>
        <v>2009-04-18</v>
      </c>
      <c r="D185" s="4" t="str">
        <f>REPT("0",2-LEN('ES Open logi'!C189))&amp;'ES Open logi'!C189&amp;REPT("0",2-LEN('ES Open logi'!D189))&amp;'ES Open logi'!D189</f>
        <v>0000</v>
      </c>
      <c r="E185">
        <f t="shared" si="5"/>
      </c>
      <c r="F185">
        <f>'ES Open logi'!I189</f>
      </c>
      <c r="G185" t="str">
        <f>REPT("0",4-LEN('ES Open logi'!G189))&amp;'ES Open logi'!G189</f>
        <v>0000</v>
      </c>
      <c r="H185">
        <f>UPPER('ES Open logi'!E189)</f>
      </c>
      <c r="I185">
        <f>'ES Open logi'!H189</f>
      </c>
      <c r="J185" s="4" t="str">
        <f>REPT("0",4-LEN('ES Open logi'!F189))&amp;'ES Open logi'!F189</f>
        <v>0000</v>
      </c>
    </row>
    <row r="186" spans="1:10" ht="12.75">
      <c r="A186">
        <f>IF(OR(LEFT('ES Open logi'!A190,1)="8",LEFT('ES Open logi'!A190,1)="3"),"3500",IF(OR(LEFT('ES Open logi'!A190,1)="7",LEFT('ES Open logi'!A190,1)="4"),"7000",""))</f>
      </c>
      <c r="B186">
        <f>IF('ES Open logi'!B190="SSB","PH",IF('ES Open logi'!B190="CW","CW",""))</f>
      </c>
      <c r="C186" t="str">
        <f t="shared" si="4"/>
        <v>2009-04-18</v>
      </c>
      <c r="D186" s="4" t="str">
        <f>REPT("0",2-LEN('ES Open logi'!C190))&amp;'ES Open logi'!C190&amp;REPT("0",2-LEN('ES Open logi'!D190))&amp;'ES Open logi'!D190</f>
        <v>0000</v>
      </c>
      <c r="E186">
        <f t="shared" si="5"/>
      </c>
      <c r="F186">
        <f>'ES Open logi'!I190</f>
      </c>
      <c r="G186" t="str">
        <f>REPT("0",4-LEN('ES Open logi'!G190))&amp;'ES Open logi'!G190</f>
        <v>0000</v>
      </c>
      <c r="H186">
        <f>UPPER('ES Open logi'!E190)</f>
      </c>
      <c r="I186">
        <f>'ES Open logi'!H190</f>
      </c>
      <c r="J186" s="4" t="str">
        <f>REPT("0",4-LEN('ES Open logi'!F190))&amp;'ES Open logi'!F190</f>
        <v>0000</v>
      </c>
    </row>
    <row r="187" spans="1:10" ht="12.75">
      <c r="A187">
        <f>IF(OR(LEFT('ES Open logi'!A191,1)="8",LEFT('ES Open logi'!A191,1)="3"),"3500",IF(OR(LEFT('ES Open logi'!A191,1)="7",LEFT('ES Open logi'!A191,1)="4"),"7000",""))</f>
      </c>
      <c r="B187">
        <f>IF('ES Open logi'!B191="SSB","PH",IF('ES Open logi'!B191="CW","CW",""))</f>
      </c>
      <c r="C187" t="str">
        <f t="shared" si="4"/>
        <v>2009-04-18</v>
      </c>
      <c r="D187" s="4" t="str">
        <f>REPT("0",2-LEN('ES Open logi'!C191))&amp;'ES Open logi'!C191&amp;REPT("0",2-LEN('ES Open logi'!D191))&amp;'ES Open logi'!D191</f>
        <v>0000</v>
      </c>
      <c r="E187">
        <f t="shared" si="5"/>
      </c>
      <c r="F187">
        <f>'ES Open logi'!I191</f>
      </c>
      <c r="G187" t="str">
        <f>REPT("0",4-LEN('ES Open logi'!G191))&amp;'ES Open logi'!G191</f>
        <v>0000</v>
      </c>
      <c r="H187">
        <f>UPPER('ES Open logi'!E191)</f>
      </c>
      <c r="I187">
        <f>'ES Open logi'!H191</f>
      </c>
      <c r="J187" s="4" t="str">
        <f>REPT("0",4-LEN('ES Open logi'!F191))&amp;'ES Open logi'!F191</f>
        <v>0000</v>
      </c>
    </row>
    <row r="188" spans="1:10" ht="12.75">
      <c r="A188">
        <f>IF(OR(LEFT('ES Open logi'!A192,1)="8",LEFT('ES Open logi'!A192,1)="3"),"3500",IF(OR(LEFT('ES Open logi'!A192,1)="7",LEFT('ES Open logi'!A192,1)="4"),"7000",""))</f>
      </c>
      <c r="B188">
        <f>IF('ES Open logi'!B192="SSB","PH",IF('ES Open logi'!B192="CW","CW",""))</f>
      </c>
      <c r="C188" t="str">
        <f t="shared" si="4"/>
        <v>2009-04-18</v>
      </c>
      <c r="D188" s="4" t="str">
        <f>REPT("0",2-LEN('ES Open logi'!C192))&amp;'ES Open logi'!C192&amp;REPT("0",2-LEN('ES Open logi'!D192))&amp;'ES Open logi'!D192</f>
        <v>0000</v>
      </c>
      <c r="E188">
        <f t="shared" si="5"/>
      </c>
      <c r="F188">
        <f>'ES Open logi'!I192</f>
      </c>
      <c r="G188" t="str">
        <f>REPT("0",4-LEN('ES Open logi'!G192))&amp;'ES Open logi'!G192</f>
        <v>0000</v>
      </c>
      <c r="H188">
        <f>UPPER('ES Open logi'!E192)</f>
      </c>
      <c r="I188">
        <f>'ES Open logi'!H192</f>
      </c>
      <c r="J188" s="4" t="str">
        <f>REPT("0",4-LEN('ES Open logi'!F192))&amp;'ES Open logi'!F192</f>
        <v>0000</v>
      </c>
    </row>
    <row r="189" spans="1:10" ht="12.75">
      <c r="A189">
        <f>IF(OR(LEFT('ES Open logi'!A193,1)="8",LEFT('ES Open logi'!A193,1)="3"),"3500",IF(OR(LEFT('ES Open logi'!A193,1)="7",LEFT('ES Open logi'!A193,1)="4"),"7000",""))</f>
      </c>
      <c r="B189">
        <f>IF('ES Open logi'!B193="SSB","PH",IF('ES Open logi'!B193="CW","CW",""))</f>
      </c>
      <c r="C189" t="str">
        <f t="shared" si="4"/>
        <v>2009-04-18</v>
      </c>
      <c r="D189" s="4" t="str">
        <f>REPT("0",2-LEN('ES Open logi'!C193))&amp;'ES Open logi'!C193&amp;REPT("0",2-LEN('ES Open logi'!D193))&amp;'ES Open logi'!D193</f>
        <v>0000</v>
      </c>
      <c r="E189">
        <f t="shared" si="5"/>
      </c>
      <c r="F189">
        <f>'ES Open logi'!I193</f>
      </c>
      <c r="G189" t="str">
        <f>REPT("0",4-LEN('ES Open logi'!G193))&amp;'ES Open logi'!G193</f>
        <v>0000</v>
      </c>
      <c r="H189">
        <f>UPPER('ES Open logi'!E193)</f>
      </c>
      <c r="I189">
        <f>'ES Open logi'!H193</f>
      </c>
      <c r="J189" s="4" t="str">
        <f>REPT("0",4-LEN('ES Open logi'!F193))&amp;'ES Open logi'!F193</f>
        <v>0000</v>
      </c>
    </row>
    <row r="190" spans="1:10" ht="12.75">
      <c r="A190">
        <f>IF(OR(LEFT('ES Open logi'!A194,1)="8",LEFT('ES Open logi'!A194,1)="3"),"3500",IF(OR(LEFT('ES Open logi'!A194,1)="7",LEFT('ES Open logi'!A194,1)="4"),"7000",""))</f>
      </c>
      <c r="B190">
        <f>IF('ES Open logi'!B194="SSB","PH",IF('ES Open logi'!B194="CW","CW",""))</f>
      </c>
      <c r="C190" t="str">
        <f t="shared" si="4"/>
        <v>2009-04-18</v>
      </c>
      <c r="D190" s="4" t="str">
        <f>REPT("0",2-LEN('ES Open logi'!C194))&amp;'ES Open logi'!C194&amp;REPT("0",2-LEN('ES Open logi'!D194))&amp;'ES Open logi'!D194</f>
        <v>0000</v>
      </c>
      <c r="E190">
        <f t="shared" si="5"/>
      </c>
      <c r="F190">
        <f>'ES Open logi'!I194</f>
      </c>
      <c r="G190" t="str">
        <f>REPT("0",4-LEN('ES Open logi'!G194))&amp;'ES Open logi'!G194</f>
        <v>0000</v>
      </c>
      <c r="H190">
        <f>UPPER('ES Open logi'!E194)</f>
      </c>
      <c r="I190">
        <f>'ES Open logi'!H194</f>
      </c>
      <c r="J190" s="4" t="str">
        <f>REPT("0",4-LEN('ES Open logi'!F194))&amp;'ES Open logi'!F194</f>
        <v>0000</v>
      </c>
    </row>
    <row r="191" spans="1:10" ht="12.75">
      <c r="A191">
        <f>IF(OR(LEFT('ES Open logi'!A195,1)="8",LEFT('ES Open logi'!A195,1)="3"),"3500",IF(OR(LEFT('ES Open logi'!A195,1)="7",LEFT('ES Open logi'!A195,1)="4"),"7000",""))</f>
      </c>
      <c r="B191">
        <f>IF('ES Open logi'!B195="SSB","PH",IF('ES Open logi'!B195="CW","CW",""))</f>
      </c>
      <c r="C191" t="str">
        <f t="shared" si="4"/>
        <v>2009-04-18</v>
      </c>
      <c r="D191" s="4" t="str">
        <f>REPT("0",2-LEN('ES Open logi'!C195))&amp;'ES Open logi'!C195&amp;REPT("0",2-LEN('ES Open logi'!D195))&amp;'ES Open logi'!D195</f>
        <v>0000</v>
      </c>
      <c r="E191">
        <f t="shared" si="5"/>
      </c>
      <c r="F191">
        <f>'ES Open logi'!I195</f>
      </c>
      <c r="G191" t="str">
        <f>REPT("0",4-LEN('ES Open logi'!G195))&amp;'ES Open logi'!G195</f>
        <v>0000</v>
      </c>
      <c r="H191">
        <f>UPPER('ES Open logi'!E195)</f>
      </c>
      <c r="I191">
        <f>'ES Open logi'!H195</f>
      </c>
      <c r="J191" s="4" t="str">
        <f>REPT("0",4-LEN('ES Open logi'!F195))&amp;'ES Open logi'!F195</f>
        <v>0000</v>
      </c>
    </row>
    <row r="192" spans="1:10" ht="12.75">
      <c r="A192">
        <f>IF(OR(LEFT('ES Open logi'!A196,1)="8",LEFT('ES Open logi'!A196,1)="3"),"3500",IF(OR(LEFT('ES Open logi'!A196,1)="7",LEFT('ES Open logi'!A196,1)="4"),"7000",""))</f>
      </c>
      <c r="B192">
        <f>IF('ES Open logi'!B196="SSB","PH",IF('ES Open logi'!B196="CW","CW",""))</f>
      </c>
      <c r="C192" t="str">
        <f t="shared" si="4"/>
        <v>2009-04-18</v>
      </c>
      <c r="D192" s="4" t="str">
        <f>REPT("0",2-LEN('ES Open logi'!C196))&amp;'ES Open logi'!C196&amp;REPT("0",2-LEN('ES Open logi'!D196))&amp;'ES Open logi'!D196</f>
        <v>0000</v>
      </c>
      <c r="E192">
        <f t="shared" si="5"/>
      </c>
      <c r="F192">
        <f>'ES Open logi'!I196</f>
      </c>
      <c r="G192" t="str">
        <f>REPT("0",4-LEN('ES Open logi'!G196))&amp;'ES Open logi'!G196</f>
        <v>0000</v>
      </c>
      <c r="H192">
        <f>UPPER('ES Open logi'!E196)</f>
      </c>
      <c r="I192">
        <f>'ES Open logi'!H196</f>
      </c>
      <c r="J192" s="4" t="str">
        <f>REPT("0",4-LEN('ES Open logi'!F196))&amp;'ES Open logi'!F196</f>
        <v>0000</v>
      </c>
    </row>
    <row r="193" spans="1:10" ht="12.75">
      <c r="A193">
        <f>IF(OR(LEFT('ES Open logi'!A197,1)="8",LEFT('ES Open logi'!A197,1)="3"),"3500",IF(OR(LEFT('ES Open logi'!A197,1)="7",LEFT('ES Open logi'!A197,1)="4"),"7000",""))</f>
      </c>
      <c r="B193">
        <f>IF('ES Open logi'!B197="SSB","PH",IF('ES Open logi'!B197="CW","CW",""))</f>
      </c>
      <c r="C193" t="str">
        <f t="shared" si="4"/>
        <v>2009-04-18</v>
      </c>
      <c r="D193" s="4" t="str">
        <f>REPT("0",2-LEN('ES Open logi'!C197))&amp;'ES Open logi'!C197&amp;REPT("0",2-LEN('ES Open logi'!D197))&amp;'ES Open logi'!D197</f>
        <v>0000</v>
      </c>
      <c r="E193">
        <f t="shared" si="5"/>
      </c>
      <c r="F193">
        <f>'ES Open logi'!I197</f>
      </c>
      <c r="G193" t="str">
        <f>REPT("0",4-LEN('ES Open logi'!G197))&amp;'ES Open logi'!G197</f>
        <v>0000</v>
      </c>
      <c r="H193">
        <f>UPPER('ES Open logi'!E197)</f>
      </c>
      <c r="I193">
        <f>'ES Open logi'!H197</f>
      </c>
      <c r="J193" s="4" t="str">
        <f>REPT("0",4-LEN('ES Open logi'!F197))&amp;'ES Open logi'!F197</f>
        <v>0000</v>
      </c>
    </row>
    <row r="194" spans="1:10" ht="12.75">
      <c r="A194">
        <f>IF(OR(LEFT('ES Open logi'!A198,1)="8",LEFT('ES Open logi'!A198,1)="3"),"3500",IF(OR(LEFT('ES Open logi'!A198,1)="7",LEFT('ES Open logi'!A198,1)="4"),"7000",""))</f>
      </c>
      <c r="B194">
        <f>IF('ES Open logi'!B198="SSB","PH",IF('ES Open logi'!B198="CW","CW",""))</f>
      </c>
      <c r="C194" t="str">
        <f t="shared" si="4"/>
        <v>2009-04-18</v>
      </c>
      <c r="D194" s="4" t="str">
        <f>REPT("0",2-LEN('ES Open logi'!C198))&amp;'ES Open logi'!C198&amp;REPT("0",2-LEN('ES Open logi'!D198))&amp;'ES Open logi'!D198</f>
        <v>0000</v>
      </c>
      <c r="E194">
        <f t="shared" si="5"/>
      </c>
      <c r="F194">
        <f>'ES Open logi'!I198</f>
      </c>
      <c r="G194" t="str">
        <f>REPT("0",4-LEN('ES Open logi'!G198))&amp;'ES Open logi'!G198</f>
        <v>0000</v>
      </c>
      <c r="H194">
        <f>UPPER('ES Open logi'!E198)</f>
      </c>
      <c r="I194">
        <f>'ES Open logi'!H198</f>
      </c>
      <c r="J194" s="4" t="str">
        <f>REPT("0",4-LEN('ES Open logi'!F198))&amp;'ES Open logi'!F198</f>
        <v>0000</v>
      </c>
    </row>
    <row r="195" spans="1:10" ht="12.75">
      <c r="A195">
        <f>IF(OR(LEFT('ES Open logi'!A199,1)="8",LEFT('ES Open logi'!A199,1)="3"),"3500",IF(OR(LEFT('ES Open logi'!A199,1)="7",LEFT('ES Open logi'!A199,1)="4"),"7000",""))</f>
      </c>
      <c r="B195">
        <f>IF('ES Open logi'!B199="SSB","PH",IF('ES Open logi'!B199="CW","CW",""))</f>
      </c>
      <c r="C195" t="str">
        <f aca="true" t="shared" si="6" ref="C195:C258">RIGHT(kuupaev,4)&amp;"-"&amp;MID(kuupaev,4,2)&amp;"-"&amp;LEFT(kuupaev,2)</f>
        <v>2009-04-18</v>
      </c>
      <c r="D195" s="4" t="str">
        <f>REPT("0",2-LEN('ES Open logi'!C199))&amp;'ES Open logi'!C199&amp;REPT("0",2-LEN('ES Open logi'!D199))&amp;'ES Open logi'!D199</f>
        <v>0000</v>
      </c>
      <c r="E195">
        <f aca="true" t="shared" si="7" ref="E195:E258">UPPER(kutsung)</f>
      </c>
      <c r="F195">
        <f>'ES Open logi'!I199</f>
      </c>
      <c r="G195" t="str">
        <f>REPT("0",4-LEN('ES Open logi'!G199))&amp;'ES Open logi'!G199</f>
        <v>0000</v>
      </c>
      <c r="H195">
        <f>UPPER('ES Open logi'!E199)</f>
      </c>
      <c r="I195">
        <f>'ES Open logi'!H199</f>
      </c>
      <c r="J195" s="4" t="str">
        <f>REPT("0",4-LEN('ES Open logi'!F199))&amp;'ES Open logi'!F199</f>
        <v>0000</v>
      </c>
    </row>
    <row r="196" spans="1:10" ht="12.75">
      <c r="A196">
        <f>IF(OR(LEFT('ES Open logi'!A200,1)="8",LEFT('ES Open logi'!A200,1)="3"),"3500",IF(OR(LEFT('ES Open logi'!A200,1)="7",LEFT('ES Open logi'!A200,1)="4"),"7000",""))</f>
      </c>
      <c r="B196">
        <f>IF('ES Open logi'!B200="SSB","PH",IF('ES Open logi'!B200="CW","CW",""))</f>
      </c>
      <c r="C196" t="str">
        <f t="shared" si="6"/>
        <v>2009-04-18</v>
      </c>
      <c r="D196" s="4" t="str">
        <f>REPT("0",2-LEN('ES Open logi'!C200))&amp;'ES Open logi'!C200&amp;REPT("0",2-LEN('ES Open logi'!D200))&amp;'ES Open logi'!D200</f>
        <v>0000</v>
      </c>
      <c r="E196">
        <f t="shared" si="7"/>
      </c>
      <c r="F196">
        <f>'ES Open logi'!I200</f>
      </c>
      <c r="G196" t="str">
        <f>REPT("0",4-LEN('ES Open logi'!G200))&amp;'ES Open logi'!G200</f>
        <v>0000</v>
      </c>
      <c r="H196">
        <f>UPPER('ES Open logi'!E200)</f>
      </c>
      <c r="I196">
        <f>'ES Open logi'!H200</f>
      </c>
      <c r="J196" s="4" t="str">
        <f>REPT("0",4-LEN('ES Open logi'!F200))&amp;'ES Open logi'!F200</f>
        <v>0000</v>
      </c>
    </row>
    <row r="197" spans="1:10" ht="12.75">
      <c r="A197">
        <f>IF(OR(LEFT('ES Open logi'!A201,1)="8",LEFT('ES Open logi'!A201,1)="3"),"3500",IF(OR(LEFT('ES Open logi'!A201,1)="7",LEFT('ES Open logi'!A201,1)="4"),"7000",""))</f>
      </c>
      <c r="B197">
        <f>IF('ES Open logi'!B201="SSB","PH",IF('ES Open logi'!B201="CW","CW",""))</f>
      </c>
      <c r="C197" t="str">
        <f t="shared" si="6"/>
        <v>2009-04-18</v>
      </c>
      <c r="D197" s="4" t="str">
        <f>REPT("0",2-LEN('ES Open logi'!C201))&amp;'ES Open logi'!C201&amp;REPT("0",2-LEN('ES Open logi'!D201))&amp;'ES Open logi'!D201</f>
        <v>0000</v>
      </c>
      <c r="E197">
        <f t="shared" si="7"/>
      </c>
      <c r="F197">
        <f>'ES Open logi'!I201</f>
      </c>
      <c r="G197" t="str">
        <f>REPT("0",4-LEN('ES Open logi'!G201))&amp;'ES Open logi'!G201</f>
        <v>0000</v>
      </c>
      <c r="H197">
        <f>UPPER('ES Open logi'!E201)</f>
      </c>
      <c r="I197">
        <f>'ES Open logi'!H201</f>
      </c>
      <c r="J197" s="4" t="str">
        <f>REPT("0",4-LEN('ES Open logi'!F201))&amp;'ES Open logi'!F201</f>
        <v>0000</v>
      </c>
    </row>
    <row r="198" spans="1:10" ht="12.75">
      <c r="A198">
        <f>IF(OR(LEFT('ES Open logi'!A202,1)="8",LEFT('ES Open logi'!A202,1)="3"),"3500",IF(OR(LEFT('ES Open logi'!A202,1)="7",LEFT('ES Open logi'!A202,1)="4"),"7000",""))</f>
      </c>
      <c r="B198">
        <f>IF('ES Open logi'!B202="SSB","PH",IF('ES Open logi'!B202="CW","CW",""))</f>
      </c>
      <c r="C198" t="str">
        <f t="shared" si="6"/>
        <v>2009-04-18</v>
      </c>
      <c r="D198" s="4" t="str">
        <f>REPT("0",2-LEN('ES Open logi'!C202))&amp;'ES Open logi'!C202&amp;REPT("0",2-LEN('ES Open logi'!D202))&amp;'ES Open logi'!D202</f>
        <v>0000</v>
      </c>
      <c r="E198">
        <f t="shared" si="7"/>
      </c>
      <c r="F198">
        <f>'ES Open logi'!I202</f>
      </c>
      <c r="G198" t="str">
        <f>REPT("0",4-LEN('ES Open logi'!G202))&amp;'ES Open logi'!G202</f>
        <v>0000</v>
      </c>
      <c r="H198">
        <f>UPPER('ES Open logi'!E202)</f>
      </c>
      <c r="I198">
        <f>'ES Open logi'!H202</f>
      </c>
      <c r="J198" s="4" t="str">
        <f>REPT("0",4-LEN('ES Open logi'!F202))&amp;'ES Open logi'!F202</f>
        <v>0000</v>
      </c>
    </row>
    <row r="199" spans="1:10" ht="12.75">
      <c r="A199">
        <f>IF(OR(LEFT('ES Open logi'!A203,1)="8",LEFT('ES Open logi'!A203,1)="3"),"3500",IF(OR(LEFT('ES Open logi'!A203,1)="7",LEFT('ES Open logi'!A203,1)="4"),"7000",""))</f>
      </c>
      <c r="B199">
        <f>IF('ES Open logi'!B203="SSB","PH",IF('ES Open logi'!B203="CW","CW",""))</f>
      </c>
      <c r="C199" t="str">
        <f t="shared" si="6"/>
        <v>2009-04-18</v>
      </c>
      <c r="D199" s="4" t="str">
        <f>REPT("0",2-LEN('ES Open logi'!C203))&amp;'ES Open logi'!C203&amp;REPT("0",2-LEN('ES Open logi'!D203))&amp;'ES Open logi'!D203</f>
        <v>0000</v>
      </c>
      <c r="E199">
        <f t="shared" si="7"/>
      </c>
      <c r="F199">
        <f>'ES Open logi'!I203</f>
      </c>
      <c r="G199" t="str">
        <f>REPT("0",4-LEN('ES Open logi'!G203))&amp;'ES Open logi'!G203</f>
        <v>0000</v>
      </c>
      <c r="H199">
        <f>UPPER('ES Open logi'!E203)</f>
      </c>
      <c r="I199">
        <f>'ES Open logi'!H203</f>
      </c>
      <c r="J199" s="4" t="str">
        <f>REPT("0",4-LEN('ES Open logi'!F203))&amp;'ES Open logi'!F203</f>
        <v>0000</v>
      </c>
    </row>
    <row r="200" spans="1:10" ht="12.75">
      <c r="A200">
        <f>IF(OR(LEFT('ES Open logi'!A204,1)="8",LEFT('ES Open logi'!A204,1)="3"),"3500",IF(OR(LEFT('ES Open logi'!A204,1)="7",LEFT('ES Open logi'!A204,1)="4"),"7000",""))</f>
      </c>
      <c r="B200">
        <f>IF('ES Open logi'!B204="SSB","PH",IF('ES Open logi'!B204="CW","CW",""))</f>
      </c>
      <c r="C200" t="str">
        <f t="shared" si="6"/>
        <v>2009-04-18</v>
      </c>
      <c r="D200" s="4" t="str">
        <f>REPT("0",2-LEN('ES Open logi'!C204))&amp;'ES Open logi'!C204&amp;REPT("0",2-LEN('ES Open logi'!D204))&amp;'ES Open logi'!D204</f>
        <v>0000</v>
      </c>
      <c r="E200">
        <f t="shared" si="7"/>
      </c>
      <c r="F200">
        <f>'ES Open logi'!I204</f>
      </c>
      <c r="G200" t="str">
        <f>REPT("0",4-LEN('ES Open logi'!G204))&amp;'ES Open logi'!G204</f>
        <v>0000</v>
      </c>
      <c r="H200">
        <f>UPPER('ES Open logi'!E204)</f>
      </c>
      <c r="I200">
        <f>'ES Open logi'!H204</f>
      </c>
      <c r="J200" s="4" t="str">
        <f>REPT("0",4-LEN('ES Open logi'!F204))&amp;'ES Open logi'!F204</f>
        <v>0000</v>
      </c>
    </row>
    <row r="201" spans="1:10" ht="12.75">
      <c r="A201">
        <f>IF(OR(LEFT('ES Open logi'!A205,1)="8",LEFT('ES Open logi'!A205,1)="3"),"3500",IF(OR(LEFT('ES Open logi'!A205,1)="7",LEFT('ES Open logi'!A205,1)="4"),"7000",""))</f>
      </c>
      <c r="B201">
        <f>IF('ES Open logi'!B205="SSB","PH",IF('ES Open logi'!B205="CW","CW",""))</f>
      </c>
      <c r="C201" t="str">
        <f t="shared" si="6"/>
        <v>2009-04-18</v>
      </c>
      <c r="D201" s="4" t="str">
        <f>REPT("0",2-LEN('ES Open logi'!C205))&amp;'ES Open logi'!C205&amp;REPT("0",2-LEN('ES Open logi'!D205))&amp;'ES Open logi'!D205</f>
        <v>0000</v>
      </c>
      <c r="E201">
        <f t="shared" si="7"/>
      </c>
      <c r="F201">
        <f>'ES Open logi'!I205</f>
      </c>
      <c r="G201" t="str">
        <f>REPT("0",4-LEN('ES Open logi'!G205))&amp;'ES Open logi'!G205</f>
        <v>0000</v>
      </c>
      <c r="H201">
        <f>UPPER('ES Open logi'!E205)</f>
      </c>
      <c r="I201">
        <f>'ES Open logi'!H205</f>
      </c>
      <c r="J201" s="4" t="str">
        <f>REPT("0",4-LEN('ES Open logi'!F205))&amp;'ES Open logi'!F205</f>
        <v>0000</v>
      </c>
    </row>
    <row r="202" spans="1:10" ht="12.75">
      <c r="A202">
        <f>IF(OR(LEFT('ES Open logi'!A206,1)="8",LEFT('ES Open logi'!A206,1)="3"),"3500",IF(OR(LEFT('ES Open logi'!A206,1)="7",LEFT('ES Open logi'!A206,1)="4"),"7000",""))</f>
      </c>
      <c r="B202">
        <f>IF('ES Open logi'!B206="SSB","PH",IF('ES Open logi'!B206="CW","CW",""))</f>
      </c>
      <c r="C202" t="str">
        <f t="shared" si="6"/>
        <v>2009-04-18</v>
      </c>
      <c r="D202" s="4" t="str">
        <f>REPT("0",2-LEN('ES Open logi'!C206))&amp;'ES Open logi'!C206&amp;REPT("0",2-LEN('ES Open logi'!D206))&amp;'ES Open logi'!D206</f>
        <v>0000</v>
      </c>
      <c r="E202">
        <f t="shared" si="7"/>
      </c>
      <c r="F202">
        <f>'ES Open logi'!I206</f>
      </c>
      <c r="G202" t="str">
        <f>REPT("0",4-LEN('ES Open logi'!G206))&amp;'ES Open logi'!G206</f>
        <v>0000</v>
      </c>
      <c r="H202">
        <f>UPPER('ES Open logi'!E206)</f>
      </c>
      <c r="I202">
        <f>'ES Open logi'!H206</f>
      </c>
      <c r="J202" s="4" t="str">
        <f>REPT("0",4-LEN('ES Open logi'!F206))&amp;'ES Open logi'!F206</f>
        <v>0000</v>
      </c>
    </row>
    <row r="203" spans="1:10" ht="12.75">
      <c r="A203">
        <f>IF(OR(LEFT('ES Open logi'!A207,1)="8",LEFT('ES Open logi'!A207,1)="3"),"3500",IF(OR(LEFT('ES Open logi'!A207,1)="7",LEFT('ES Open logi'!A207,1)="4"),"7000",""))</f>
      </c>
      <c r="B203">
        <f>IF('ES Open logi'!B207="SSB","PH",IF('ES Open logi'!B207="CW","CW",""))</f>
      </c>
      <c r="C203" t="str">
        <f t="shared" si="6"/>
        <v>2009-04-18</v>
      </c>
      <c r="D203" s="4" t="str">
        <f>REPT("0",2-LEN('ES Open logi'!C207))&amp;'ES Open logi'!C207&amp;REPT("0",2-LEN('ES Open logi'!D207))&amp;'ES Open logi'!D207</f>
        <v>0000</v>
      </c>
      <c r="E203">
        <f t="shared" si="7"/>
      </c>
      <c r="F203">
        <f>'ES Open logi'!I207</f>
      </c>
      <c r="G203" t="str">
        <f>REPT("0",4-LEN('ES Open logi'!G207))&amp;'ES Open logi'!G207</f>
        <v>0000</v>
      </c>
      <c r="H203">
        <f>UPPER('ES Open logi'!E207)</f>
      </c>
      <c r="I203">
        <f>'ES Open logi'!H207</f>
      </c>
      <c r="J203" s="4" t="str">
        <f>REPT("0",4-LEN('ES Open logi'!F207))&amp;'ES Open logi'!F207</f>
        <v>0000</v>
      </c>
    </row>
    <row r="204" spans="1:10" ht="12.75">
      <c r="A204">
        <f>IF(OR(LEFT('ES Open logi'!A208,1)="8",LEFT('ES Open logi'!A208,1)="3"),"3500",IF(OR(LEFT('ES Open logi'!A208,1)="7",LEFT('ES Open logi'!A208,1)="4"),"7000",""))</f>
      </c>
      <c r="B204">
        <f>IF('ES Open logi'!B208="SSB","PH",IF('ES Open logi'!B208="CW","CW",""))</f>
      </c>
      <c r="C204" t="str">
        <f t="shared" si="6"/>
        <v>2009-04-18</v>
      </c>
      <c r="D204" s="4" t="str">
        <f>REPT("0",2-LEN('ES Open logi'!C208))&amp;'ES Open logi'!C208&amp;REPT("0",2-LEN('ES Open logi'!D208))&amp;'ES Open logi'!D208</f>
        <v>0000</v>
      </c>
      <c r="E204">
        <f t="shared" si="7"/>
      </c>
      <c r="F204">
        <f>'ES Open logi'!I208</f>
      </c>
      <c r="G204" t="str">
        <f>REPT("0",4-LEN('ES Open logi'!G208))&amp;'ES Open logi'!G208</f>
        <v>0000</v>
      </c>
      <c r="H204">
        <f>UPPER('ES Open logi'!E208)</f>
      </c>
      <c r="I204">
        <f>'ES Open logi'!H208</f>
      </c>
      <c r="J204" s="4" t="str">
        <f>REPT("0",4-LEN('ES Open logi'!F208))&amp;'ES Open logi'!F208</f>
        <v>0000</v>
      </c>
    </row>
    <row r="205" spans="1:10" ht="12.75">
      <c r="A205">
        <f>IF(OR(LEFT('ES Open logi'!A209,1)="8",LEFT('ES Open logi'!A209,1)="3"),"3500",IF(OR(LEFT('ES Open logi'!A209,1)="7",LEFT('ES Open logi'!A209,1)="4"),"7000",""))</f>
      </c>
      <c r="B205">
        <f>IF('ES Open logi'!B209="SSB","PH",IF('ES Open logi'!B209="CW","CW",""))</f>
      </c>
      <c r="C205" t="str">
        <f t="shared" si="6"/>
        <v>2009-04-18</v>
      </c>
      <c r="D205" s="4" t="str">
        <f>REPT("0",2-LEN('ES Open logi'!C209))&amp;'ES Open logi'!C209&amp;REPT("0",2-LEN('ES Open logi'!D209))&amp;'ES Open logi'!D209</f>
        <v>0000</v>
      </c>
      <c r="E205">
        <f t="shared" si="7"/>
      </c>
      <c r="F205">
        <f>'ES Open logi'!I209</f>
      </c>
      <c r="G205" t="str">
        <f>REPT("0",4-LEN('ES Open logi'!G209))&amp;'ES Open logi'!G209</f>
        <v>0000</v>
      </c>
      <c r="H205">
        <f>UPPER('ES Open logi'!E209)</f>
      </c>
      <c r="I205">
        <f>'ES Open logi'!H209</f>
      </c>
      <c r="J205" s="4" t="str">
        <f>REPT("0",4-LEN('ES Open logi'!F209))&amp;'ES Open logi'!F209</f>
        <v>0000</v>
      </c>
    </row>
    <row r="206" spans="1:10" ht="12.75">
      <c r="A206">
        <f>IF(OR(LEFT('ES Open logi'!A210,1)="8",LEFT('ES Open logi'!A210,1)="3"),"3500",IF(OR(LEFT('ES Open logi'!A210,1)="7",LEFT('ES Open logi'!A210,1)="4"),"7000",""))</f>
      </c>
      <c r="B206">
        <f>IF('ES Open logi'!B210="SSB","PH",IF('ES Open logi'!B210="CW","CW",""))</f>
      </c>
      <c r="C206" t="str">
        <f t="shared" si="6"/>
        <v>2009-04-18</v>
      </c>
      <c r="D206" s="4" t="str">
        <f>REPT("0",2-LEN('ES Open logi'!C210))&amp;'ES Open logi'!C210&amp;REPT("0",2-LEN('ES Open logi'!D210))&amp;'ES Open logi'!D210</f>
        <v>0000</v>
      </c>
      <c r="E206">
        <f t="shared" si="7"/>
      </c>
      <c r="F206">
        <f>'ES Open logi'!I210</f>
      </c>
      <c r="G206" t="str">
        <f>REPT("0",4-LEN('ES Open logi'!G210))&amp;'ES Open logi'!G210</f>
        <v>0000</v>
      </c>
      <c r="H206">
        <f>UPPER('ES Open logi'!E210)</f>
      </c>
      <c r="I206">
        <f>'ES Open logi'!H210</f>
      </c>
      <c r="J206" s="4" t="str">
        <f>REPT("0",4-LEN('ES Open logi'!F210))&amp;'ES Open logi'!F210</f>
        <v>0000</v>
      </c>
    </row>
    <row r="207" spans="1:10" ht="12.75">
      <c r="A207">
        <f>IF(OR(LEFT('ES Open logi'!A211,1)="8",LEFT('ES Open logi'!A211,1)="3"),"3500",IF(OR(LEFT('ES Open logi'!A211,1)="7",LEFT('ES Open logi'!A211,1)="4"),"7000",""))</f>
      </c>
      <c r="B207">
        <f>IF('ES Open logi'!B211="SSB","PH",IF('ES Open logi'!B211="CW","CW",""))</f>
      </c>
      <c r="C207" t="str">
        <f t="shared" si="6"/>
        <v>2009-04-18</v>
      </c>
      <c r="D207" s="4" t="str">
        <f>REPT("0",2-LEN('ES Open logi'!C211))&amp;'ES Open logi'!C211&amp;REPT("0",2-LEN('ES Open logi'!D211))&amp;'ES Open logi'!D211</f>
        <v>0000</v>
      </c>
      <c r="E207">
        <f t="shared" si="7"/>
      </c>
      <c r="F207">
        <f>'ES Open logi'!I211</f>
      </c>
      <c r="G207" t="str">
        <f>REPT("0",4-LEN('ES Open logi'!G211))&amp;'ES Open logi'!G211</f>
        <v>0000</v>
      </c>
      <c r="H207">
        <f>UPPER('ES Open logi'!E211)</f>
      </c>
      <c r="I207">
        <f>'ES Open logi'!H211</f>
      </c>
      <c r="J207" s="4" t="str">
        <f>REPT("0",4-LEN('ES Open logi'!F211))&amp;'ES Open logi'!F211</f>
        <v>0000</v>
      </c>
    </row>
    <row r="208" spans="1:10" ht="12.75">
      <c r="A208">
        <f>IF(OR(LEFT('ES Open logi'!A212,1)="8",LEFT('ES Open logi'!A212,1)="3"),"3500",IF(OR(LEFT('ES Open logi'!A212,1)="7",LEFT('ES Open logi'!A212,1)="4"),"7000",""))</f>
      </c>
      <c r="B208">
        <f>IF('ES Open logi'!B212="SSB","PH",IF('ES Open logi'!B212="CW","CW",""))</f>
      </c>
      <c r="C208" t="str">
        <f t="shared" si="6"/>
        <v>2009-04-18</v>
      </c>
      <c r="D208" s="4" t="str">
        <f>REPT("0",2-LEN('ES Open logi'!C212))&amp;'ES Open logi'!C212&amp;REPT("0",2-LEN('ES Open logi'!D212))&amp;'ES Open logi'!D212</f>
        <v>0000</v>
      </c>
      <c r="E208">
        <f t="shared" si="7"/>
      </c>
      <c r="F208">
        <f>'ES Open logi'!I212</f>
      </c>
      <c r="G208" t="str">
        <f>REPT("0",4-LEN('ES Open logi'!G212))&amp;'ES Open logi'!G212</f>
        <v>0000</v>
      </c>
      <c r="H208">
        <f>UPPER('ES Open logi'!E212)</f>
      </c>
      <c r="I208">
        <f>'ES Open logi'!H212</f>
      </c>
      <c r="J208" s="4" t="str">
        <f>REPT("0",4-LEN('ES Open logi'!F212))&amp;'ES Open logi'!F212</f>
        <v>0000</v>
      </c>
    </row>
    <row r="209" spans="1:10" ht="12.75">
      <c r="A209">
        <f>IF(OR(LEFT('ES Open logi'!A213,1)="8",LEFT('ES Open logi'!A213,1)="3"),"3500",IF(OR(LEFT('ES Open logi'!A213,1)="7",LEFT('ES Open logi'!A213,1)="4"),"7000",""))</f>
      </c>
      <c r="B209">
        <f>IF('ES Open logi'!B213="SSB","PH",IF('ES Open logi'!B213="CW","CW",""))</f>
      </c>
      <c r="C209" t="str">
        <f t="shared" si="6"/>
        <v>2009-04-18</v>
      </c>
      <c r="D209" s="4" t="str">
        <f>REPT("0",2-LEN('ES Open logi'!C213))&amp;'ES Open logi'!C213&amp;REPT("0",2-LEN('ES Open logi'!D213))&amp;'ES Open logi'!D213</f>
        <v>0000</v>
      </c>
      <c r="E209">
        <f t="shared" si="7"/>
      </c>
      <c r="F209">
        <f>'ES Open logi'!I213</f>
      </c>
      <c r="G209" t="str">
        <f>REPT("0",4-LEN('ES Open logi'!G213))&amp;'ES Open logi'!G213</f>
        <v>0000</v>
      </c>
      <c r="H209">
        <f>UPPER('ES Open logi'!E213)</f>
      </c>
      <c r="I209">
        <f>'ES Open logi'!H213</f>
      </c>
      <c r="J209" s="4" t="str">
        <f>REPT("0",4-LEN('ES Open logi'!F213))&amp;'ES Open logi'!F213</f>
        <v>0000</v>
      </c>
    </row>
    <row r="210" spans="1:10" ht="12.75">
      <c r="A210">
        <f>IF(OR(LEFT('ES Open logi'!A214,1)="8",LEFT('ES Open logi'!A214,1)="3"),"3500",IF(OR(LEFT('ES Open logi'!A214,1)="7",LEFT('ES Open logi'!A214,1)="4"),"7000",""))</f>
      </c>
      <c r="B210">
        <f>IF('ES Open logi'!B214="SSB","PH",IF('ES Open logi'!B214="CW","CW",""))</f>
      </c>
      <c r="C210" t="str">
        <f t="shared" si="6"/>
        <v>2009-04-18</v>
      </c>
      <c r="D210" s="4" t="str">
        <f>REPT("0",2-LEN('ES Open logi'!C214))&amp;'ES Open logi'!C214&amp;REPT("0",2-LEN('ES Open logi'!D214))&amp;'ES Open logi'!D214</f>
        <v>0000</v>
      </c>
      <c r="E210">
        <f t="shared" si="7"/>
      </c>
      <c r="F210">
        <f>'ES Open logi'!I214</f>
      </c>
      <c r="G210" t="str">
        <f>REPT("0",4-LEN('ES Open logi'!G214))&amp;'ES Open logi'!G214</f>
        <v>0000</v>
      </c>
      <c r="H210">
        <f>UPPER('ES Open logi'!E214)</f>
      </c>
      <c r="I210">
        <f>'ES Open logi'!H214</f>
      </c>
      <c r="J210" s="4" t="str">
        <f>REPT("0",4-LEN('ES Open logi'!F214))&amp;'ES Open logi'!F214</f>
        <v>0000</v>
      </c>
    </row>
    <row r="211" spans="1:10" ht="12.75">
      <c r="A211">
        <f>IF(OR(LEFT('ES Open logi'!A215,1)="8",LEFT('ES Open logi'!A215,1)="3"),"3500",IF(OR(LEFT('ES Open logi'!A215,1)="7",LEFT('ES Open logi'!A215,1)="4"),"7000",""))</f>
      </c>
      <c r="B211">
        <f>IF('ES Open logi'!B215="SSB","PH",IF('ES Open logi'!B215="CW","CW",""))</f>
      </c>
      <c r="C211" t="str">
        <f t="shared" si="6"/>
        <v>2009-04-18</v>
      </c>
      <c r="D211" s="4" t="str">
        <f>REPT("0",2-LEN('ES Open logi'!C215))&amp;'ES Open logi'!C215&amp;REPT("0",2-LEN('ES Open logi'!D215))&amp;'ES Open logi'!D215</f>
        <v>0000</v>
      </c>
      <c r="E211">
        <f t="shared" si="7"/>
      </c>
      <c r="F211">
        <f>'ES Open logi'!I215</f>
      </c>
      <c r="G211" t="str">
        <f>REPT("0",4-LEN('ES Open logi'!G215))&amp;'ES Open logi'!G215</f>
        <v>0000</v>
      </c>
      <c r="H211">
        <f>UPPER('ES Open logi'!E215)</f>
      </c>
      <c r="I211">
        <f>'ES Open logi'!H215</f>
      </c>
      <c r="J211" s="4" t="str">
        <f>REPT("0",4-LEN('ES Open logi'!F215))&amp;'ES Open logi'!F215</f>
        <v>0000</v>
      </c>
    </row>
    <row r="212" spans="1:10" ht="12.75">
      <c r="A212">
        <f>IF(OR(LEFT('ES Open logi'!A216,1)="8",LEFT('ES Open logi'!A216,1)="3"),"3500",IF(OR(LEFT('ES Open logi'!A216,1)="7",LEFT('ES Open logi'!A216,1)="4"),"7000",""))</f>
      </c>
      <c r="B212">
        <f>IF('ES Open logi'!B216="SSB","PH",IF('ES Open logi'!B216="CW","CW",""))</f>
      </c>
      <c r="C212" t="str">
        <f t="shared" si="6"/>
        <v>2009-04-18</v>
      </c>
      <c r="D212" s="4" t="str">
        <f>REPT("0",2-LEN('ES Open logi'!C216))&amp;'ES Open logi'!C216&amp;REPT("0",2-LEN('ES Open logi'!D216))&amp;'ES Open logi'!D216</f>
        <v>0000</v>
      </c>
      <c r="E212">
        <f t="shared" si="7"/>
      </c>
      <c r="F212">
        <f>'ES Open logi'!I216</f>
      </c>
      <c r="G212" t="str">
        <f>REPT("0",4-LEN('ES Open logi'!G216))&amp;'ES Open logi'!G216</f>
        <v>0000</v>
      </c>
      <c r="H212">
        <f>UPPER('ES Open logi'!E216)</f>
      </c>
      <c r="I212">
        <f>'ES Open logi'!H216</f>
      </c>
      <c r="J212" s="4" t="str">
        <f>REPT("0",4-LEN('ES Open logi'!F216))&amp;'ES Open logi'!F216</f>
        <v>0000</v>
      </c>
    </row>
    <row r="213" spans="1:10" ht="12.75">
      <c r="A213">
        <f>IF(OR(LEFT('ES Open logi'!A217,1)="8",LEFT('ES Open logi'!A217,1)="3"),"3500",IF(OR(LEFT('ES Open logi'!A217,1)="7",LEFT('ES Open logi'!A217,1)="4"),"7000",""))</f>
      </c>
      <c r="B213">
        <f>IF('ES Open logi'!B217="SSB","PH",IF('ES Open logi'!B217="CW","CW",""))</f>
      </c>
      <c r="C213" t="str">
        <f t="shared" si="6"/>
        <v>2009-04-18</v>
      </c>
      <c r="D213" s="4" t="str">
        <f>REPT("0",2-LEN('ES Open logi'!C217))&amp;'ES Open logi'!C217&amp;REPT("0",2-LEN('ES Open logi'!D217))&amp;'ES Open logi'!D217</f>
        <v>0000</v>
      </c>
      <c r="E213">
        <f t="shared" si="7"/>
      </c>
      <c r="F213">
        <f>'ES Open logi'!I217</f>
      </c>
      <c r="G213" t="str">
        <f>REPT("0",4-LEN('ES Open logi'!G217))&amp;'ES Open logi'!G217</f>
        <v>0000</v>
      </c>
      <c r="H213">
        <f>UPPER('ES Open logi'!E217)</f>
      </c>
      <c r="I213">
        <f>'ES Open logi'!H217</f>
      </c>
      <c r="J213" s="4" t="str">
        <f>REPT("0",4-LEN('ES Open logi'!F217))&amp;'ES Open logi'!F217</f>
        <v>0000</v>
      </c>
    </row>
    <row r="214" spans="1:10" ht="12.75">
      <c r="A214">
        <f>IF(OR(LEFT('ES Open logi'!A218,1)="8",LEFT('ES Open logi'!A218,1)="3"),"3500",IF(OR(LEFT('ES Open logi'!A218,1)="7",LEFT('ES Open logi'!A218,1)="4"),"7000",""))</f>
      </c>
      <c r="B214">
        <f>IF('ES Open logi'!B218="SSB","PH",IF('ES Open logi'!B218="CW","CW",""))</f>
      </c>
      <c r="C214" t="str">
        <f t="shared" si="6"/>
        <v>2009-04-18</v>
      </c>
      <c r="D214" s="4" t="str">
        <f>REPT("0",2-LEN('ES Open logi'!C218))&amp;'ES Open logi'!C218&amp;REPT("0",2-LEN('ES Open logi'!D218))&amp;'ES Open logi'!D218</f>
        <v>0000</v>
      </c>
      <c r="E214">
        <f t="shared" si="7"/>
      </c>
      <c r="F214">
        <f>'ES Open logi'!I218</f>
      </c>
      <c r="G214" t="str">
        <f>REPT("0",4-LEN('ES Open logi'!G218))&amp;'ES Open logi'!G218</f>
        <v>0000</v>
      </c>
      <c r="H214">
        <f>UPPER('ES Open logi'!E218)</f>
      </c>
      <c r="I214">
        <f>'ES Open logi'!H218</f>
      </c>
      <c r="J214" s="4" t="str">
        <f>REPT("0",4-LEN('ES Open logi'!F218))&amp;'ES Open logi'!F218</f>
        <v>0000</v>
      </c>
    </row>
    <row r="215" spans="1:10" ht="12.75">
      <c r="A215">
        <f>IF(OR(LEFT('ES Open logi'!A219,1)="8",LEFT('ES Open logi'!A219,1)="3"),"3500",IF(OR(LEFT('ES Open logi'!A219,1)="7",LEFT('ES Open logi'!A219,1)="4"),"7000",""))</f>
      </c>
      <c r="B215">
        <f>IF('ES Open logi'!B219="SSB","PH",IF('ES Open logi'!B219="CW","CW",""))</f>
      </c>
      <c r="C215" t="str">
        <f t="shared" si="6"/>
        <v>2009-04-18</v>
      </c>
      <c r="D215" s="4" t="str">
        <f>REPT("0",2-LEN('ES Open logi'!C219))&amp;'ES Open logi'!C219&amp;REPT("0",2-LEN('ES Open logi'!D219))&amp;'ES Open logi'!D219</f>
        <v>0000</v>
      </c>
      <c r="E215">
        <f t="shared" si="7"/>
      </c>
      <c r="F215">
        <f>'ES Open logi'!I219</f>
      </c>
      <c r="G215" t="str">
        <f>REPT("0",4-LEN('ES Open logi'!G219))&amp;'ES Open logi'!G219</f>
        <v>0000</v>
      </c>
      <c r="H215">
        <f>UPPER('ES Open logi'!E219)</f>
      </c>
      <c r="I215">
        <f>'ES Open logi'!H219</f>
      </c>
      <c r="J215" s="4" t="str">
        <f>REPT("0",4-LEN('ES Open logi'!F219))&amp;'ES Open logi'!F219</f>
        <v>0000</v>
      </c>
    </row>
    <row r="216" spans="1:10" ht="12.75">
      <c r="A216">
        <f>IF(OR(LEFT('ES Open logi'!A220,1)="8",LEFT('ES Open logi'!A220,1)="3"),"3500",IF(OR(LEFT('ES Open logi'!A220,1)="7",LEFT('ES Open logi'!A220,1)="4"),"7000",""))</f>
      </c>
      <c r="B216">
        <f>IF('ES Open logi'!B220="SSB","PH",IF('ES Open logi'!B220="CW","CW",""))</f>
      </c>
      <c r="C216" t="str">
        <f t="shared" si="6"/>
        <v>2009-04-18</v>
      </c>
      <c r="D216" s="4" t="str">
        <f>REPT("0",2-LEN('ES Open logi'!C220))&amp;'ES Open logi'!C220&amp;REPT("0",2-LEN('ES Open logi'!D220))&amp;'ES Open logi'!D220</f>
        <v>0000</v>
      </c>
      <c r="E216">
        <f t="shared" si="7"/>
      </c>
      <c r="F216">
        <f>'ES Open logi'!I220</f>
      </c>
      <c r="G216" t="str">
        <f>REPT("0",4-LEN('ES Open logi'!G220))&amp;'ES Open logi'!G220</f>
        <v>0000</v>
      </c>
      <c r="H216">
        <f>UPPER('ES Open logi'!E220)</f>
      </c>
      <c r="I216">
        <f>'ES Open logi'!H220</f>
      </c>
      <c r="J216" s="4" t="str">
        <f>REPT("0",4-LEN('ES Open logi'!F220))&amp;'ES Open logi'!F220</f>
        <v>0000</v>
      </c>
    </row>
    <row r="217" spans="1:10" ht="12.75">
      <c r="A217">
        <f>IF(OR(LEFT('ES Open logi'!A221,1)="8",LEFT('ES Open logi'!A221,1)="3"),"3500",IF(OR(LEFT('ES Open logi'!A221,1)="7",LEFT('ES Open logi'!A221,1)="4"),"7000",""))</f>
      </c>
      <c r="B217">
        <f>IF('ES Open logi'!B221="SSB","PH",IF('ES Open logi'!B221="CW","CW",""))</f>
      </c>
      <c r="C217" t="str">
        <f t="shared" si="6"/>
        <v>2009-04-18</v>
      </c>
      <c r="D217" s="4" t="str">
        <f>REPT("0",2-LEN('ES Open logi'!C221))&amp;'ES Open logi'!C221&amp;REPT("0",2-LEN('ES Open logi'!D221))&amp;'ES Open logi'!D221</f>
        <v>0000</v>
      </c>
      <c r="E217">
        <f t="shared" si="7"/>
      </c>
      <c r="F217">
        <f>'ES Open logi'!I221</f>
      </c>
      <c r="G217" t="str">
        <f>REPT("0",4-LEN('ES Open logi'!G221))&amp;'ES Open logi'!G221</f>
        <v>0000</v>
      </c>
      <c r="H217">
        <f>UPPER('ES Open logi'!E221)</f>
      </c>
      <c r="I217">
        <f>'ES Open logi'!H221</f>
      </c>
      <c r="J217" s="4" t="str">
        <f>REPT("0",4-LEN('ES Open logi'!F221))&amp;'ES Open logi'!F221</f>
        <v>0000</v>
      </c>
    </row>
    <row r="218" spans="1:10" ht="12.75">
      <c r="A218">
        <f>IF(OR(LEFT('ES Open logi'!A222,1)="8",LEFT('ES Open logi'!A222,1)="3"),"3500",IF(OR(LEFT('ES Open logi'!A222,1)="7",LEFT('ES Open logi'!A222,1)="4"),"7000",""))</f>
      </c>
      <c r="B218">
        <f>IF('ES Open logi'!B222="SSB","PH",IF('ES Open logi'!B222="CW","CW",""))</f>
      </c>
      <c r="C218" t="str">
        <f t="shared" si="6"/>
        <v>2009-04-18</v>
      </c>
      <c r="D218" s="4" t="str">
        <f>REPT("0",2-LEN('ES Open logi'!C222))&amp;'ES Open logi'!C222&amp;REPT("0",2-LEN('ES Open logi'!D222))&amp;'ES Open logi'!D222</f>
        <v>0000</v>
      </c>
      <c r="E218">
        <f t="shared" si="7"/>
      </c>
      <c r="F218">
        <f>'ES Open logi'!I222</f>
      </c>
      <c r="G218" t="str">
        <f>REPT("0",4-LEN('ES Open logi'!G222))&amp;'ES Open logi'!G222</f>
        <v>0000</v>
      </c>
      <c r="H218">
        <f>UPPER('ES Open logi'!E222)</f>
      </c>
      <c r="I218">
        <f>'ES Open logi'!H222</f>
      </c>
      <c r="J218" s="4" t="str">
        <f>REPT("0",4-LEN('ES Open logi'!F222))&amp;'ES Open logi'!F222</f>
        <v>0000</v>
      </c>
    </row>
    <row r="219" spans="1:10" ht="12.75">
      <c r="A219">
        <f>IF(OR(LEFT('ES Open logi'!A223,1)="8",LEFT('ES Open logi'!A223,1)="3"),"3500",IF(OR(LEFT('ES Open logi'!A223,1)="7",LEFT('ES Open logi'!A223,1)="4"),"7000",""))</f>
      </c>
      <c r="B219">
        <f>IF('ES Open logi'!B223="SSB","PH",IF('ES Open logi'!B223="CW","CW",""))</f>
      </c>
      <c r="C219" t="str">
        <f t="shared" si="6"/>
        <v>2009-04-18</v>
      </c>
      <c r="D219" s="4" t="str">
        <f>REPT("0",2-LEN('ES Open logi'!C223))&amp;'ES Open logi'!C223&amp;REPT("0",2-LEN('ES Open logi'!D223))&amp;'ES Open logi'!D223</f>
        <v>0000</v>
      </c>
      <c r="E219">
        <f t="shared" si="7"/>
      </c>
      <c r="F219">
        <f>'ES Open logi'!I223</f>
      </c>
      <c r="G219" t="str">
        <f>REPT("0",4-LEN('ES Open logi'!G223))&amp;'ES Open logi'!G223</f>
        <v>0000</v>
      </c>
      <c r="H219">
        <f>UPPER('ES Open logi'!E223)</f>
      </c>
      <c r="I219">
        <f>'ES Open logi'!H223</f>
      </c>
      <c r="J219" s="4" t="str">
        <f>REPT("0",4-LEN('ES Open logi'!F223))&amp;'ES Open logi'!F223</f>
        <v>0000</v>
      </c>
    </row>
    <row r="220" spans="1:10" ht="12.75">
      <c r="A220">
        <f>IF(OR(LEFT('ES Open logi'!A224,1)="8",LEFT('ES Open logi'!A224,1)="3"),"3500",IF(OR(LEFT('ES Open logi'!A224,1)="7",LEFT('ES Open logi'!A224,1)="4"),"7000",""))</f>
      </c>
      <c r="B220">
        <f>IF('ES Open logi'!B224="SSB","PH",IF('ES Open logi'!B224="CW","CW",""))</f>
      </c>
      <c r="C220" t="str">
        <f t="shared" si="6"/>
        <v>2009-04-18</v>
      </c>
      <c r="D220" s="4" t="str">
        <f>REPT("0",2-LEN('ES Open logi'!C224))&amp;'ES Open logi'!C224&amp;REPT("0",2-LEN('ES Open logi'!D224))&amp;'ES Open logi'!D224</f>
        <v>0000</v>
      </c>
      <c r="E220">
        <f t="shared" si="7"/>
      </c>
      <c r="F220">
        <f>'ES Open logi'!I224</f>
      </c>
      <c r="G220" t="str">
        <f>REPT("0",4-LEN('ES Open logi'!G224))&amp;'ES Open logi'!G224</f>
        <v>0000</v>
      </c>
      <c r="H220">
        <f>UPPER('ES Open logi'!E224)</f>
      </c>
      <c r="I220">
        <f>'ES Open logi'!H224</f>
      </c>
      <c r="J220" s="4" t="str">
        <f>REPT("0",4-LEN('ES Open logi'!F224))&amp;'ES Open logi'!F224</f>
        <v>0000</v>
      </c>
    </row>
    <row r="221" spans="1:10" ht="12.75">
      <c r="A221">
        <f>IF(OR(LEFT('ES Open logi'!A225,1)="8",LEFT('ES Open logi'!A225,1)="3"),"3500",IF(OR(LEFT('ES Open logi'!A225,1)="7",LEFT('ES Open logi'!A225,1)="4"),"7000",""))</f>
      </c>
      <c r="B221">
        <f>IF('ES Open logi'!B225="SSB","PH",IF('ES Open logi'!B225="CW","CW",""))</f>
      </c>
      <c r="C221" t="str">
        <f t="shared" si="6"/>
        <v>2009-04-18</v>
      </c>
      <c r="D221" s="4" t="str">
        <f>REPT("0",2-LEN('ES Open logi'!C225))&amp;'ES Open logi'!C225&amp;REPT("0",2-LEN('ES Open logi'!D225))&amp;'ES Open logi'!D225</f>
        <v>0000</v>
      </c>
      <c r="E221">
        <f t="shared" si="7"/>
      </c>
      <c r="F221">
        <f>'ES Open logi'!I225</f>
      </c>
      <c r="G221" t="str">
        <f>REPT("0",4-LEN('ES Open logi'!G225))&amp;'ES Open logi'!G225</f>
        <v>0000</v>
      </c>
      <c r="H221">
        <f>UPPER('ES Open logi'!E225)</f>
      </c>
      <c r="I221">
        <f>'ES Open logi'!H225</f>
      </c>
      <c r="J221" s="4" t="str">
        <f>REPT("0",4-LEN('ES Open logi'!F225))&amp;'ES Open logi'!F225</f>
        <v>0000</v>
      </c>
    </row>
    <row r="222" spans="1:10" ht="12.75">
      <c r="A222">
        <f>IF(OR(LEFT('ES Open logi'!A226,1)="8",LEFT('ES Open logi'!A226,1)="3"),"3500",IF(OR(LEFT('ES Open logi'!A226,1)="7",LEFT('ES Open logi'!A226,1)="4"),"7000",""))</f>
      </c>
      <c r="B222">
        <f>IF('ES Open logi'!B226="SSB","PH",IF('ES Open logi'!B226="CW","CW",""))</f>
      </c>
      <c r="C222" t="str">
        <f t="shared" si="6"/>
        <v>2009-04-18</v>
      </c>
      <c r="D222" s="4" t="str">
        <f>REPT("0",2-LEN('ES Open logi'!C226))&amp;'ES Open logi'!C226&amp;REPT("0",2-LEN('ES Open logi'!D226))&amp;'ES Open logi'!D226</f>
        <v>0000</v>
      </c>
      <c r="E222">
        <f t="shared" si="7"/>
      </c>
      <c r="F222">
        <f>'ES Open logi'!I226</f>
      </c>
      <c r="G222" t="str">
        <f>REPT("0",4-LEN('ES Open logi'!G226))&amp;'ES Open logi'!G226</f>
        <v>0000</v>
      </c>
      <c r="H222">
        <f>UPPER('ES Open logi'!E226)</f>
      </c>
      <c r="I222">
        <f>'ES Open logi'!H226</f>
      </c>
      <c r="J222" s="4" t="str">
        <f>REPT("0",4-LEN('ES Open logi'!F226))&amp;'ES Open logi'!F226</f>
        <v>0000</v>
      </c>
    </row>
    <row r="223" spans="1:10" ht="12.75">
      <c r="A223">
        <f>IF(OR(LEFT('ES Open logi'!A227,1)="8",LEFT('ES Open logi'!A227,1)="3"),"3500",IF(OR(LEFT('ES Open logi'!A227,1)="7",LEFT('ES Open logi'!A227,1)="4"),"7000",""))</f>
      </c>
      <c r="B223">
        <f>IF('ES Open logi'!B227="SSB","PH",IF('ES Open logi'!B227="CW","CW",""))</f>
      </c>
      <c r="C223" t="str">
        <f t="shared" si="6"/>
        <v>2009-04-18</v>
      </c>
      <c r="D223" s="4" t="str">
        <f>REPT("0",2-LEN('ES Open logi'!C227))&amp;'ES Open logi'!C227&amp;REPT("0",2-LEN('ES Open logi'!D227))&amp;'ES Open logi'!D227</f>
        <v>0000</v>
      </c>
      <c r="E223">
        <f t="shared" si="7"/>
      </c>
      <c r="F223">
        <f>'ES Open logi'!I227</f>
      </c>
      <c r="G223" t="str">
        <f>REPT("0",4-LEN('ES Open logi'!G227))&amp;'ES Open logi'!G227</f>
        <v>0000</v>
      </c>
      <c r="H223">
        <f>UPPER('ES Open logi'!E227)</f>
      </c>
      <c r="I223">
        <f>'ES Open logi'!H227</f>
      </c>
      <c r="J223" s="4" t="str">
        <f>REPT("0",4-LEN('ES Open logi'!F227))&amp;'ES Open logi'!F227</f>
        <v>0000</v>
      </c>
    </row>
    <row r="224" spans="1:10" ht="12.75">
      <c r="A224">
        <f>IF(OR(LEFT('ES Open logi'!A228,1)="8",LEFT('ES Open logi'!A228,1)="3"),"3500",IF(OR(LEFT('ES Open logi'!A228,1)="7",LEFT('ES Open logi'!A228,1)="4"),"7000",""))</f>
      </c>
      <c r="B224">
        <f>IF('ES Open logi'!B228="SSB","PH",IF('ES Open logi'!B228="CW","CW",""))</f>
      </c>
      <c r="C224" t="str">
        <f t="shared" si="6"/>
        <v>2009-04-18</v>
      </c>
      <c r="D224" s="4" t="str">
        <f>REPT("0",2-LEN('ES Open logi'!C228))&amp;'ES Open logi'!C228&amp;REPT("0",2-LEN('ES Open logi'!D228))&amp;'ES Open logi'!D228</f>
        <v>0000</v>
      </c>
      <c r="E224">
        <f t="shared" si="7"/>
      </c>
      <c r="F224">
        <f>'ES Open logi'!I228</f>
      </c>
      <c r="G224" t="str">
        <f>REPT("0",4-LEN('ES Open logi'!G228))&amp;'ES Open logi'!G228</f>
        <v>0000</v>
      </c>
      <c r="H224">
        <f>UPPER('ES Open logi'!E228)</f>
      </c>
      <c r="I224">
        <f>'ES Open logi'!H228</f>
      </c>
      <c r="J224" s="4" t="str">
        <f>REPT("0",4-LEN('ES Open logi'!F228))&amp;'ES Open logi'!F228</f>
        <v>0000</v>
      </c>
    </row>
    <row r="225" spans="1:10" ht="12.75">
      <c r="A225">
        <f>IF(OR(LEFT('ES Open logi'!A229,1)="8",LEFT('ES Open logi'!A229,1)="3"),"3500",IF(OR(LEFT('ES Open logi'!A229,1)="7",LEFT('ES Open logi'!A229,1)="4"),"7000",""))</f>
      </c>
      <c r="B225">
        <f>IF('ES Open logi'!B229="SSB","PH",IF('ES Open logi'!B229="CW","CW",""))</f>
      </c>
      <c r="C225" t="str">
        <f t="shared" si="6"/>
        <v>2009-04-18</v>
      </c>
      <c r="D225" s="4" t="str">
        <f>REPT("0",2-LEN('ES Open logi'!C229))&amp;'ES Open logi'!C229&amp;REPT("0",2-LEN('ES Open logi'!D229))&amp;'ES Open logi'!D229</f>
        <v>0000</v>
      </c>
      <c r="E225">
        <f t="shared" si="7"/>
      </c>
      <c r="F225">
        <f>'ES Open logi'!I229</f>
      </c>
      <c r="G225" t="str">
        <f>REPT("0",4-LEN('ES Open logi'!G229))&amp;'ES Open logi'!G229</f>
        <v>0000</v>
      </c>
      <c r="H225">
        <f>UPPER('ES Open logi'!E229)</f>
      </c>
      <c r="I225">
        <f>'ES Open logi'!H229</f>
      </c>
      <c r="J225" s="4" t="str">
        <f>REPT("0",4-LEN('ES Open logi'!F229))&amp;'ES Open logi'!F229</f>
        <v>0000</v>
      </c>
    </row>
    <row r="226" spans="1:10" ht="12.75">
      <c r="A226">
        <f>IF(OR(LEFT('ES Open logi'!A230,1)="8",LEFT('ES Open logi'!A230,1)="3"),"3500",IF(OR(LEFT('ES Open logi'!A230,1)="7",LEFT('ES Open logi'!A230,1)="4"),"7000",""))</f>
      </c>
      <c r="B226">
        <f>IF('ES Open logi'!B230="SSB","PH",IF('ES Open logi'!B230="CW","CW",""))</f>
      </c>
      <c r="C226" t="str">
        <f t="shared" si="6"/>
        <v>2009-04-18</v>
      </c>
      <c r="D226" s="4" t="str">
        <f>REPT("0",2-LEN('ES Open logi'!C230))&amp;'ES Open logi'!C230&amp;REPT("0",2-LEN('ES Open logi'!D230))&amp;'ES Open logi'!D230</f>
        <v>0000</v>
      </c>
      <c r="E226">
        <f t="shared" si="7"/>
      </c>
      <c r="F226">
        <f>'ES Open logi'!I230</f>
      </c>
      <c r="G226" t="str">
        <f>REPT("0",4-LEN('ES Open logi'!G230))&amp;'ES Open logi'!G230</f>
        <v>0000</v>
      </c>
      <c r="H226">
        <f>UPPER('ES Open logi'!E230)</f>
      </c>
      <c r="I226">
        <f>'ES Open logi'!H230</f>
      </c>
      <c r="J226" s="4" t="str">
        <f>REPT("0",4-LEN('ES Open logi'!F230))&amp;'ES Open logi'!F230</f>
        <v>0000</v>
      </c>
    </row>
    <row r="227" spans="1:10" ht="12.75">
      <c r="A227">
        <f>IF(OR(LEFT('ES Open logi'!A231,1)="8",LEFT('ES Open logi'!A231,1)="3"),"3500",IF(OR(LEFT('ES Open logi'!A231,1)="7",LEFT('ES Open logi'!A231,1)="4"),"7000",""))</f>
      </c>
      <c r="B227">
        <f>IF('ES Open logi'!B231="SSB","PH",IF('ES Open logi'!B231="CW","CW",""))</f>
      </c>
      <c r="C227" t="str">
        <f t="shared" si="6"/>
        <v>2009-04-18</v>
      </c>
      <c r="D227" s="4" t="str">
        <f>REPT("0",2-LEN('ES Open logi'!C231))&amp;'ES Open logi'!C231&amp;REPT("0",2-LEN('ES Open logi'!D231))&amp;'ES Open logi'!D231</f>
        <v>0000</v>
      </c>
      <c r="E227">
        <f t="shared" si="7"/>
      </c>
      <c r="F227">
        <f>'ES Open logi'!I231</f>
      </c>
      <c r="G227" t="str">
        <f>REPT("0",4-LEN('ES Open logi'!G231))&amp;'ES Open logi'!G231</f>
        <v>0000</v>
      </c>
      <c r="H227">
        <f>UPPER('ES Open logi'!E231)</f>
      </c>
      <c r="I227">
        <f>'ES Open logi'!H231</f>
      </c>
      <c r="J227" s="4" t="str">
        <f>REPT("0",4-LEN('ES Open logi'!F231))&amp;'ES Open logi'!F231</f>
        <v>0000</v>
      </c>
    </row>
    <row r="228" spans="1:10" ht="12.75">
      <c r="A228">
        <f>IF(OR(LEFT('ES Open logi'!A232,1)="8",LEFT('ES Open logi'!A232,1)="3"),"3500",IF(OR(LEFT('ES Open logi'!A232,1)="7",LEFT('ES Open logi'!A232,1)="4"),"7000",""))</f>
      </c>
      <c r="B228">
        <f>IF('ES Open logi'!B232="SSB","PH",IF('ES Open logi'!B232="CW","CW",""))</f>
      </c>
      <c r="C228" t="str">
        <f t="shared" si="6"/>
        <v>2009-04-18</v>
      </c>
      <c r="D228" s="4" t="str">
        <f>REPT("0",2-LEN('ES Open logi'!C232))&amp;'ES Open logi'!C232&amp;REPT("0",2-LEN('ES Open logi'!D232))&amp;'ES Open logi'!D232</f>
        <v>0000</v>
      </c>
      <c r="E228">
        <f t="shared" si="7"/>
      </c>
      <c r="F228">
        <f>'ES Open logi'!I232</f>
      </c>
      <c r="G228" t="str">
        <f>REPT("0",4-LEN('ES Open logi'!G232))&amp;'ES Open logi'!G232</f>
        <v>0000</v>
      </c>
      <c r="H228">
        <f>UPPER('ES Open logi'!E232)</f>
      </c>
      <c r="I228">
        <f>'ES Open logi'!H232</f>
      </c>
      <c r="J228" s="4" t="str">
        <f>REPT("0",4-LEN('ES Open logi'!F232))&amp;'ES Open logi'!F232</f>
        <v>0000</v>
      </c>
    </row>
    <row r="229" spans="1:10" ht="12.75">
      <c r="A229">
        <f>IF(OR(LEFT('ES Open logi'!A233,1)="8",LEFT('ES Open logi'!A233,1)="3"),"3500",IF(OR(LEFT('ES Open logi'!A233,1)="7",LEFT('ES Open logi'!A233,1)="4"),"7000",""))</f>
      </c>
      <c r="B229">
        <f>IF('ES Open logi'!B233="SSB","PH",IF('ES Open logi'!B233="CW","CW",""))</f>
      </c>
      <c r="C229" t="str">
        <f t="shared" si="6"/>
        <v>2009-04-18</v>
      </c>
      <c r="D229" s="4" t="str">
        <f>REPT("0",2-LEN('ES Open logi'!C233))&amp;'ES Open logi'!C233&amp;REPT("0",2-LEN('ES Open logi'!D233))&amp;'ES Open logi'!D233</f>
        <v>0000</v>
      </c>
      <c r="E229">
        <f t="shared" si="7"/>
      </c>
      <c r="F229">
        <f>'ES Open logi'!I233</f>
      </c>
      <c r="G229" t="str">
        <f>REPT("0",4-LEN('ES Open logi'!G233))&amp;'ES Open logi'!G233</f>
        <v>0000</v>
      </c>
      <c r="H229">
        <f>UPPER('ES Open logi'!E233)</f>
      </c>
      <c r="I229">
        <f>'ES Open logi'!H233</f>
      </c>
      <c r="J229" s="4" t="str">
        <f>REPT("0",4-LEN('ES Open logi'!F233))&amp;'ES Open logi'!F233</f>
        <v>0000</v>
      </c>
    </row>
    <row r="230" spans="1:10" ht="12.75">
      <c r="A230">
        <f>IF(OR(LEFT('ES Open logi'!A234,1)="8",LEFT('ES Open logi'!A234,1)="3"),"3500",IF(OR(LEFT('ES Open logi'!A234,1)="7",LEFT('ES Open logi'!A234,1)="4"),"7000",""))</f>
      </c>
      <c r="B230">
        <f>IF('ES Open logi'!B234="SSB","PH",IF('ES Open logi'!B234="CW","CW",""))</f>
      </c>
      <c r="C230" t="str">
        <f t="shared" si="6"/>
        <v>2009-04-18</v>
      </c>
      <c r="D230" s="4" t="str">
        <f>REPT("0",2-LEN('ES Open logi'!C234))&amp;'ES Open logi'!C234&amp;REPT("0",2-LEN('ES Open logi'!D234))&amp;'ES Open logi'!D234</f>
        <v>0000</v>
      </c>
      <c r="E230">
        <f t="shared" si="7"/>
      </c>
      <c r="F230">
        <f>'ES Open logi'!I234</f>
      </c>
      <c r="G230" t="str">
        <f>REPT("0",4-LEN('ES Open logi'!G234))&amp;'ES Open logi'!G234</f>
        <v>0000</v>
      </c>
      <c r="H230">
        <f>UPPER('ES Open logi'!E234)</f>
      </c>
      <c r="I230">
        <f>'ES Open logi'!H234</f>
      </c>
      <c r="J230" s="4" t="str">
        <f>REPT("0",4-LEN('ES Open logi'!F234))&amp;'ES Open logi'!F234</f>
        <v>0000</v>
      </c>
    </row>
    <row r="231" spans="1:10" ht="12.75">
      <c r="A231">
        <f>IF(OR(LEFT('ES Open logi'!A235,1)="8",LEFT('ES Open logi'!A235,1)="3"),"3500",IF(OR(LEFT('ES Open logi'!A235,1)="7",LEFT('ES Open logi'!A235,1)="4"),"7000",""))</f>
      </c>
      <c r="B231">
        <f>IF('ES Open logi'!B235="SSB","PH",IF('ES Open logi'!B235="CW","CW",""))</f>
      </c>
      <c r="C231" t="str">
        <f t="shared" si="6"/>
        <v>2009-04-18</v>
      </c>
      <c r="D231" s="4" t="str">
        <f>REPT("0",2-LEN('ES Open logi'!C235))&amp;'ES Open logi'!C235&amp;REPT("0",2-LEN('ES Open logi'!D235))&amp;'ES Open logi'!D235</f>
        <v>0000</v>
      </c>
      <c r="E231">
        <f t="shared" si="7"/>
      </c>
      <c r="F231">
        <f>'ES Open logi'!I235</f>
      </c>
      <c r="G231" t="str">
        <f>REPT("0",4-LEN('ES Open logi'!G235))&amp;'ES Open logi'!G235</f>
        <v>0000</v>
      </c>
      <c r="H231">
        <f>UPPER('ES Open logi'!E235)</f>
      </c>
      <c r="I231">
        <f>'ES Open logi'!H235</f>
      </c>
      <c r="J231" s="4" t="str">
        <f>REPT("0",4-LEN('ES Open logi'!F235))&amp;'ES Open logi'!F235</f>
        <v>0000</v>
      </c>
    </row>
    <row r="232" spans="1:10" ht="12.75">
      <c r="A232">
        <f>IF(OR(LEFT('ES Open logi'!A236,1)="8",LEFT('ES Open logi'!A236,1)="3"),"3500",IF(OR(LEFT('ES Open logi'!A236,1)="7",LEFT('ES Open logi'!A236,1)="4"),"7000",""))</f>
      </c>
      <c r="B232">
        <f>IF('ES Open logi'!B236="SSB","PH",IF('ES Open logi'!B236="CW","CW",""))</f>
      </c>
      <c r="C232" t="str">
        <f t="shared" si="6"/>
        <v>2009-04-18</v>
      </c>
      <c r="D232" s="4" t="str">
        <f>REPT("0",2-LEN('ES Open logi'!C236))&amp;'ES Open logi'!C236&amp;REPT("0",2-LEN('ES Open logi'!D236))&amp;'ES Open logi'!D236</f>
        <v>0000</v>
      </c>
      <c r="E232">
        <f t="shared" si="7"/>
      </c>
      <c r="F232">
        <f>'ES Open logi'!I236</f>
      </c>
      <c r="G232" t="str">
        <f>REPT("0",4-LEN('ES Open logi'!G236))&amp;'ES Open logi'!G236</f>
        <v>0000</v>
      </c>
      <c r="H232">
        <f>UPPER('ES Open logi'!E236)</f>
      </c>
      <c r="I232">
        <f>'ES Open logi'!H236</f>
      </c>
      <c r="J232" s="4" t="str">
        <f>REPT("0",4-LEN('ES Open logi'!F236))&amp;'ES Open logi'!F236</f>
        <v>0000</v>
      </c>
    </row>
    <row r="233" spans="1:10" ht="12.75">
      <c r="A233">
        <f>IF(OR(LEFT('ES Open logi'!A237,1)="8",LEFT('ES Open logi'!A237,1)="3"),"3500",IF(OR(LEFT('ES Open logi'!A237,1)="7",LEFT('ES Open logi'!A237,1)="4"),"7000",""))</f>
      </c>
      <c r="B233">
        <f>IF('ES Open logi'!B237="SSB","PH",IF('ES Open logi'!B237="CW","CW",""))</f>
      </c>
      <c r="C233" t="str">
        <f t="shared" si="6"/>
        <v>2009-04-18</v>
      </c>
      <c r="D233" s="4" t="str">
        <f>REPT("0",2-LEN('ES Open logi'!C237))&amp;'ES Open logi'!C237&amp;REPT("0",2-LEN('ES Open logi'!D237))&amp;'ES Open logi'!D237</f>
        <v>0000</v>
      </c>
      <c r="E233">
        <f t="shared" si="7"/>
      </c>
      <c r="F233">
        <f>'ES Open logi'!I237</f>
      </c>
      <c r="G233" t="str">
        <f>REPT("0",4-LEN('ES Open logi'!G237))&amp;'ES Open logi'!G237</f>
        <v>0000</v>
      </c>
      <c r="H233">
        <f>UPPER('ES Open logi'!E237)</f>
      </c>
      <c r="I233">
        <f>'ES Open logi'!H237</f>
      </c>
      <c r="J233" s="4" t="str">
        <f>REPT("0",4-LEN('ES Open logi'!F237))&amp;'ES Open logi'!F237</f>
        <v>0000</v>
      </c>
    </row>
    <row r="234" spans="1:10" ht="12.75">
      <c r="A234">
        <f>IF(OR(LEFT('ES Open logi'!A238,1)="8",LEFT('ES Open logi'!A238,1)="3"),"3500",IF(OR(LEFT('ES Open logi'!A238,1)="7",LEFT('ES Open logi'!A238,1)="4"),"7000",""))</f>
      </c>
      <c r="B234">
        <f>IF('ES Open logi'!B238="SSB","PH",IF('ES Open logi'!B238="CW","CW",""))</f>
      </c>
      <c r="C234" t="str">
        <f t="shared" si="6"/>
        <v>2009-04-18</v>
      </c>
      <c r="D234" s="4" t="str">
        <f>REPT("0",2-LEN('ES Open logi'!C238))&amp;'ES Open logi'!C238&amp;REPT("0",2-LEN('ES Open logi'!D238))&amp;'ES Open logi'!D238</f>
        <v>0000</v>
      </c>
      <c r="E234">
        <f t="shared" si="7"/>
      </c>
      <c r="F234">
        <f>'ES Open logi'!I238</f>
      </c>
      <c r="G234" t="str">
        <f>REPT("0",4-LEN('ES Open logi'!G238))&amp;'ES Open logi'!G238</f>
        <v>0000</v>
      </c>
      <c r="H234">
        <f>UPPER('ES Open logi'!E238)</f>
      </c>
      <c r="I234">
        <f>'ES Open logi'!H238</f>
      </c>
      <c r="J234" s="4" t="str">
        <f>REPT("0",4-LEN('ES Open logi'!F238))&amp;'ES Open logi'!F238</f>
        <v>0000</v>
      </c>
    </row>
    <row r="235" spans="1:10" ht="12.75">
      <c r="A235">
        <f>IF(OR(LEFT('ES Open logi'!A239,1)="8",LEFT('ES Open logi'!A239,1)="3"),"3500",IF(OR(LEFT('ES Open logi'!A239,1)="7",LEFT('ES Open logi'!A239,1)="4"),"7000",""))</f>
      </c>
      <c r="B235">
        <f>IF('ES Open logi'!B239="SSB","PH",IF('ES Open logi'!B239="CW","CW",""))</f>
      </c>
      <c r="C235" t="str">
        <f t="shared" si="6"/>
        <v>2009-04-18</v>
      </c>
      <c r="D235" s="4" t="str">
        <f>REPT("0",2-LEN('ES Open logi'!C239))&amp;'ES Open logi'!C239&amp;REPT("0",2-LEN('ES Open logi'!D239))&amp;'ES Open logi'!D239</f>
        <v>0000</v>
      </c>
      <c r="E235">
        <f t="shared" si="7"/>
      </c>
      <c r="F235">
        <f>'ES Open logi'!I239</f>
      </c>
      <c r="G235" t="str">
        <f>REPT("0",4-LEN('ES Open logi'!G239))&amp;'ES Open logi'!G239</f>
        <v>0000</v>
      </c>
      <c r="H235">
        <f>UPPER('ES Open logi'!E239)</f>
      </c>
      <c r="I235">
        <f>'ES Open logi'!H239</f>
      </c>
      <c r="J235" s="4" t="str">
        <f>REPT("0",4-LEN('ES Open logi'!F239))&amp;'ES Open logi'!F239</f>
        <v>0000</v>
      </c>
    </row>
    <row r="236" spans="1:10" ht="12.75">
      <c r="A236">
        <f>IF(OR(LEFT('ES Open logi'!A240,1)="8",LEFT('ES Open logi'!A240,1)="3"),"3500",IF(OR(LEFT('ES Open logi'!A240,1)="7",LEFT('ES Open logi'!A240,1)="4"),"7000",""))</f>
      </c>
      <c r="B236">
        <f>IF('ES Open logi'!B240="SSB","PH",IF('ES Open logi'!B240="CW","CW",""))</f>
      </c>
      <c r="C236" t="str">
        <f t="shared" si="6"/>
        <v>2009-04-18</v>
      </c>
      <c r="D236" s="4" t="str">
        <f>REPT("0",2-LEN('ES Open logi'!C240))&amp;'ES Open logi'!C240&amp;REPT("0",2-LEN('ES Open logi'!D240))&amp;'ES Open logi'!D240</f>
        <v>0000</v>
      </c>
      <c r="E236">
        <f t="shared" si="7"/>
      </c>
      <c r="F236">
        <f>'ES Open logi'!I240</f>
      </c>
      <c r="G236" t="str">
        <f>REPT("0",4-LEN('ES Open logi'!G240))&amp;'ES Open logi'!G240</f>
        <v>0000</v>
      </c>
      <c r="H236">
        <f>UPPER('ES Open logi'!E240)</f>
      </c>
      <c r="I236">
        <f>'ES Open logi'!H240</f>
      </c>
      <c r="J236" s="4" t="str">
        <f>REPT("0",4-LEN('ES Open logi'!F240))&amp;'ES Open logi'!F240</f>
        <v>0000</v>
      </c>
    </row>
    <row r="237" spans="1:10" ht="12.75">
      <c r="A237">
        <f>IF(OR(LEFT('ES Open logi'!A241,1)="8",LEFT('ES Open logi'!A241,1)="3"),"3500",IF(OR(LEFT('ES Open logi'!A241,1)="7",LEFT('ES Open logi'!A241,1)="4"),"7000",""))</f>
      </c>
      <c r="B237">
        <f>IF('ES Open logi'!B241="SSB","PH",IF('ES Open logi'!B241="CW","CW",""))</f>
      </c>
      <c r="C237" t="str">
        <f t="shared" si="6"/>
        <v>2009-04-18</v>
      </c>
      <c r="D237" s="4" t="str">
        <f>REPT("0",2-LEN('ES Open logi'!C241))&amp;'ES Open logi'!C241&amp;REPT("0",2-LEN('ES Open logi'!D241))&amp;'ES Open logi'!D241</f>
        <v>0000</v>
      </c>
      <c r="E237">
        <f t="shared" si="7"/>
      </c>
      <c r="F237">
        <f>'ES Open logi'!I241</f>
      </c>
      <c r="G237" t="str">
        <f>REPT("0",4-LEN('ES Open logi'!G241))&amp;'ES Open logi'!G241</f>
        <v>0000</v>
      </c>
      <c r="H237">
        <f>UPPER('ES Open logi'!E241)</f>
      </c>
      <c r="I237">
        <f>'ES Open logi'!H241</f>
      </c>
      <c r="J237" s="4" t="str">
        <f>REPT("0",4-LEN('ES Open logi'!F241))&amp;'ES Open logi'!F241</f>
        <v>0000</v>
      </c>
    </row>
    <row r="238" spans="1:10" ht="12.75">
      <c r="A238">
        <f>IF(OR(LEFT('ES Open logi'!A242,1)="8",LEFT('ES Open logi'!A242,1)="3"),"3500",IF(OR(LEFT('ES Open logi'!A242,1)="7",LEFT('ES Open logi'!A242,1)="4"),"7000",""))</f>
      </c>
      <c r="B238">
        <f>IF('ES Open logi'!B242="SSB","PH",IF('ES Open logi'!B242="CW","CW",""))</f>
      </c>
      <c r="C238" t="str">
        <f t="shared" si="6"/>
        <v>2009-04-18</v>
      </c>
      <c r="D238" s="4" t="str">
        <f>REPT("0",2-LEN('ES Open logi'!C242))&amp;'ES Open logi'!C242&amp;REPT("0",2-LEN('ES Open logi'!D242))&amp;'ES Open logi'!D242</f>
        <v>0000</v>
      </c>
      <c r="E238">
        <f t="shared" si="7"/>
      </c>
      <c r="F238">
        <f>'ES Open logi'!I242</f>
      </c>
      <c r="G238" t="str">
        <f>REPT("0",4-LEN('ES Open logi'!G242))&amp;'ES Open logi'!G242</f>
        <v>0000</v>
      </c>
      <c r="H238">
        <f>UPPER('ES Open logi'!E242)</f>
      </c>
      <c r="I238">
        <f>'ES Open logi'!H242</f>
      </c>
      <c r="J238" s="4" t="str">
        <f>REPT("0",4-LEN('ES Open logi'!F242))&amp;'ES Open logi'!F242</f>
        <v>0000</v>
      </c>
    </row>
    <row r="239" spans="1:10" ht="12.75">
      <c r="A239">
        <f>IF(OR(LEFT('ES Open logi'!A243,1)="8",LEFT('ES Open logi'!A243,1)="3"),"3500",IF(OR(LEFT('ES Open logi'!A243,1)="7",LEFT('ES Open logi'!A243,1)="4"),"7000",""))</f>
      </c>
      <c r="B239">
        <f>IF('ES Open logi'!B243="SSB","PH",IF('ES Open logi'!B243="CW","CW",""))</f>
      </c>
      <c r="C239" t="str">
        <f t="shared" si="6"/>
        <v>2009-04-18</v>
      </c>
      <c r="D239" s="4" t="str">
        <f>REPT("0",2-LEN('ES Open logi'!C243))&amp;'ES Open logi'!C243&amp;REPT("0",2-LEN('ES Open logi'!D243))&amp;'ES Open logi'!D243</f>
        <v>0000</v>
      </c>
      <c r="E239">
        <f t="shared" si="7"/>
      </c>
      <c r="F239">
        <f>'ES Open logi'!I243</f>
      </c>
      <c r="G239" t="str">
        <f>REPT("0",4-LEN('ES Open logi'!G243))&amp;'ES Open logi'!G243</f>
        <v>0000</v>
      </c>
      <c r="H239">
        <f>UPPER('ES Open logi'!E243)</f>
      </c>
      <c r="I239">
        <f>'ES Open logi'!H243</f>
      </c>
      <c r="J239" s="4" t="str">
        <f>REPT("0",4-LEN('ES Open logi'!F243))&amp;'ES Open logi'!F243</f>
        <v>0000</v>
      </c>
    </row>
    <row r="240" spans="1:10" ht="12.75">
      <c r="A240">
        <f>IF(OR(LEFT('ES Open logi'!A244,1)="8",LEFT('ES Open logi'!A244,1)="3"),"3500",IF(OR(LEFT('ES Open logi'!A244,1)="7",LEFT('ES Open logi'!A244,1)="4"),"7000",""))</f>
      </c>
      <c r="B240">
        <f>IF('ES Open logi'!B244="SSB","PH",IF('ES Open logi'!B244="CW","CW",""))</f>
      </c>
      <c r="C240" t="str">
        <f t="shared" si="6"/>
        <v>2009-04-18</v>
      </c>
      <c r="D240" s="4" t="str">
        <f>REPT("0",2-LEN('ES Open logi'!C244))&amp;'ES Open logi'!C244&amp;REPT("0",2-LEN('ES Open logi'!D244))&amp;'ES Open logi'!D244</f>
        <v>0000</v>
      </c>
      <c r="E240">
        <f t="shared" si="7"/>
      </c>
      <c r="F240">
        <f>'ES Open logi'!I244</f>
      </c>
      <c r="G240" t="str">
        <f>REPT("0",4-LEN('ES Open logi'!G244))&amp;'ES Open logi'!G244</f>
        <v>0000</v>
      </c>
      <c r="H240">
        <f>UPPER('ES Open logi'!E244)</f>
      </c>
      <c r="I240">
        <f>'ES Open logi'!H244</f>
      </c>
      <c r="J240" s="4" t="str">
        <f>REPT("0",4-LEN('ES Open logi'!F244))&amp;'ES Open logi'!F244</f>
        <v>0000</v>
      </c>
    </row>
    <row r="241" spans="1:10" ht="12.75">
      <c r="A241">
        <f>IF(OR(LEFT('ES Open logi'!A245,1)="8",LEFT('ES Open logi'!A245,1)="3"),"3500",IF(OR(LEFT('ES Open logi'!A245,1)="7",LEFT('ES Open logi'!A245,1)="4"),"7000",""))</f>
      </c>
      <c r="B241">
        <f>IF('ES Open logi'!B245="SSB","PH",IF('ES Open logi'!B245="CW","CW",""))</f>
      </c>
      <c r="C241" t="str">
        <f t="shared" si="6"/>
        <v>2009-04-18</v>
      </c>
      <c r="D241" s="4" t="str">
        <f>REPT("0",2-LEN('ES Open logi'!C245))&amp;'ES Open logi'!C245&amp;REPT("0",2-LEN('ES Open logi'!D245))&amp;'ES Open logi'!D245</f>
        <v>0000</v>
      </c>
      <c r="E241">
        <f t="shared" si="7"/>
      </c>
      <c r="F241">
        <f>'ES Open logi'!I245</f>
      </c>
      <c r="G241" t="str">
        <f>REPT("0",4-LEN('ES Open logi'!G245))&amp;'ES Open logi'!G245</f>
        <v>0000</v>
      </c>
      <c r="H241">
        <f>UPPER('ES Open logi'!E245)</f>
      </c>
      <c r="I241">
        <f>'ES Open logi'!H245</f>
      </c>
      <c r="J241" s="4" t="str">
        <f>REPT("0",4-LEN('ES Open logi'!F245))&amp;'ES Open logi'!F245</f>
        <v>0000</v>
      </c>
    </row>
    <row r="242" spans="1:10" ht="12.75">
      <c r="A242">
        <f>IF(OR(LEFT('ES Open logi'!A246,1)="8",LEFT('ES Open logi'!A246,1)="3"),"3500",IF(OR(LEFT('ES Open logi'!A246,1)="7",LEFT('ES Open logi'!A246,1)="4"),"7000",""))</f>
      </c>
      <c r="B242">
        <f>IF('ES Open logi'!B246="SSB","PH",IF('ES Open logi'!B246="CW","CW",""))</f>
      </c>
      <c r="C242" t="str">
        <f t="shared" si="6"/>
        <v>2009-04-18</v>
      </c>
      <c r="D242" s="4" t="str">
        <f>REPT("0",2-LEN('ES Open logi'!C246))&amp;'ES Open logi'!C246&amp;REPT("0",2-LEN('ES Open logi'!D246))&amp;'ES Open logi'!D246</f>
        <v>0000</v>
      </c>
      <c r="E242">
        <f t="shared" si="7"/>
      </c>
      <c r="F242">
        <f>'ES Open logi'!I246</f>
      </c>
      <c r="G242" t="str">
        <f>REPT("0",4-LEN('ES Open logi'!G246))&amp;'ES Open logi'!G246</f>
        <v>0000</v>
      </c>
      <c r="H242">
        <f>UPPER('ES Open logi'!E246)</f>
      </c>
      <c r="I242">
        <f>'ES Open logi'!H246</f>
      </c>
      <c r="J242" s="4" t="str">
        <f>REPT("0",4-LEN('ES Open logi'!F246))&amp;'ES Open logi'!F246</f>
        <v>0000</v>
      </c>
    </row>
    <row r="243" spans="1:10" ht="12.75">
      <c r="A243">
        <f>IF(OR(LEFT('ES Open logi'!A247,1)="8",LEFT('ES Open logi'!A247,1)="3"),"3500",IF(OR(LEFT('ES Open logi'!A247,1)="7",LEFT('ES Open logi'!A247,1)="4"),"7000",""))</f>
      </c>
      <c r="B243">
        <f>IF('ES Open logi'!B247="SSB","PH",IF('ES Open logi'!B247="CW","CW",""))</f>
      </c>
      <c r="C243" t="str">
        <f t="shared" si="6"/>
        <v>2009-04-18</v>
      </c>
      <c r="D243" s="4" t="str">
        <f>REPT("0",2-LEN('ES Open logi'!C247))&amp;'ES Open logi'!C247&amp;REPT("0",2-LEN('ES Open logi'!D247))&amp;'ES Open logi'!D247</f>
        <v>0000</v>
      </c>
      <c r="E243">
        <f t="shared" si="7"/>
      </c>
      <c r="F243">
        <f>'ES Open logi'!I247</f>
      </c>
      <c r="G243" t="str">
        <f>REPT("0",4-LEN('ES Open logi'!G247))&amp;'ES Open logi'!G247</f>
        <v>0000</v>
      </c>
      <c r="H243">
        <f>UPPER('ES Open logi'!E247)</f>
      </c>
      <c r="I243">
        <f>'ES Open logi'!H247</f>
      </c>
      <c r="J243" s="4" t="str">
        <f>REPT("0",4-LEN('ES Open logi'!F247))&amp;'ES Open logi'!F247</f>
        <v>0000</v>
      </c>
    </row>
    <row r="244" spans="1:10" ht="12.75">
      <c r="A244">
        <f>IF(OR(LEFT('ES Open logi'!A248,1)="8",LEFT('ES Open logi'!A248,1)="3"),"3500",IF(OR(LEFT('ES Open logi'!A248,1)="7",LEFT('ES Open logi'!A248,1)="4"),"7000",""))</f>
      </c>
      <c r="B244">
        <f>IF('ES Open logi'!B248="SSB","PH",IF('ES Open logi'!B248="CW","CW",""))</f>
      </c>
      <c r="C244" t="str">
        <f t="shared" si="6"/>
        <v>2009-04-18</v>
      </c>
      <c r="D244" s="4" t="str">
        <f>REPT("0",2-LEN('ES Open logi'!C248))&amp;'ES Open logi'!C248&amp;REPT("0",2-LEN('ES Open logi'!D248))&amp;'ES Open logi'!D248</f>
        <v>0000</v>
      </c>
      <c r="E244">
        <f t="shared" si="7"/>
      </c>
      <c r="F244">
        <f>'ES Open logi'!I248</f>
      </c>
      <c r="G244" t="str">
        <f>REPT("0",4-LEN('ES Open logi'!G248))&amp;'ES Open logi'!G248</f>
        <v>0000</v>
      </c>
      <c r="H244">
        <f>UPPER('ES Open logi'!E248)</f>
      </c>
      <c r="I244">
        <f>'ES Open logi'!H248</f>
      </c>
      <c r="J244" s="4" t="str">
        <f>REPT("0",4-LEN('ES Open logi'!F248))&amp;'ES Open logi'!F248</f>
        <v>0000</v>
      </c>
    </row>
    <row r="245" spans="1:10" ht="12.75">
      <c r="A245">
        <f>IF(OR(LEFT('ES Open logi'!A249,1)="8",LEFT('ES Open logi'!A249,1)="3"),"3500",IF(OR(LEFT('ES Open logi'!A249,1)="7",LEFT('ES Open logi'!A249,1)="4"),"7000",""))</f>
      </c>
      <c r="B245">
        <f>IF('ES Open logi'!B249="SSB","PH",IF('ES Open logi'!B249="CW","CW",""))</f>
      </c>
      <c r="C245" t="str">
        <f t="shared" si="6"/>
        <v>2009-04-18</v>
      </c>
      <c r="D245" s="4" t="str">
        <f>REPT("0",2-LEN('ES Open logi'!C249))&amp;'ES Open logi'!C249&amp;REPT("0",2-LEN('ES Open logi'!D249))&amp;'ES Open logi'!D249</f>
        <v>0000</v>
      </c>
      <c r="E245">
        <f t="shared" si="7"/>
      </c>
      <c r="F245">
        <f>'ES Open logi'!I249</f>
      </c>
      <c r="G245" t="str">
        <f>REPT("0",4-LEN('ES Open logi'!G249))&amp;'ES Open logi'!G249</f>
        <v>0000</v>
      </c>
      <c r="H245">
        <f>UPPER('ES Open logi'!E249)</f>
      </c>
      <c r="I245">
        <f>'ES Open logi'!H249</f>
      </c>
      <c r="J245" s="4" t="str">
        <f>REPT("0",4-LEN('ES Open logi'!F249))&amp;'ES Open logi'!F249</f>
        <v>0000</v>
      </c>
    </row>
    <row r="246" spans="1:10" ht="12.75">
      <c r="A246">
        <f>IF(OR(LEFT('ES Open logi'!A250,1)="8",LEFT('ES Open logi'!A250,1)="3"),"3500",IF(OR(LEFT('ES Open logi'!A250,1)="7",LEFT('ES Open logi'!A250,1)="4"),"7000",""))</f>
      </c>
      <c r="B246">
        <f>IF('ES Open logi'!B250="SSB","PH",IF('ES Open logi'!B250="CW","CW",""))</f>
      </c>
      <c r="C246" t="str">
        <f t="shared" si="6"/>
        <v>2009-04-18</v>
      </c>
      <c r="D246" s="4" t="str">
        <f>REPT("0",2-LEN('ES Open logi'!C250))&amp;'ES Open logi'!C250&amp;REPT("0",2-LEN('ES Open logi'!D250))&amp;'ES Open logi'!D250</f>
        <v>0000</v>
      </c>
      <c r="E246">
        <f t="shared" si="7"/>
      </c>
      <c r="F246">
        <f>'ES Open logi'!I250</f>
      </c>
      <c r="G246" t="str">
        <f>REPT("0",4-LEN('ES Open logi'!G250))&amp;'ES Open logi'!G250</f>
        <v>0000</v>
      </c>
      <c r="H246">
        <f>UPPER('ES Open logi'!E250)</f>
      </c>
      <c r="I246">
        <f>'ES Open logi'!H250</f>
      </c>
      <c r="J246" s="4" t="str">
        <f>REPT("0",4-LEN('ES Open logi'!F250))&amp;'ES Open logi'!F250</f>
        <v>0000</v>
      </c>
    </row>
    <row r="247" spans="1:10" ht="12.75">
      <c r="A247">
        <f>IF(OR(LEFT('ES Open logi'!A251,1)="8",LEFT('ES Open logi'!A251,1)="3"),"3500",IF(OR(LEFT('ES Open logi'!A251,1)="7",LEFT('ES Open logi'!A251,1)="4"),"7000",""))</f>
      </c>
      <c r="B247">
        <f>IF('ES Open logi'!B251="SSB","PH",IF('ES Open logi'!B251="CW","CW",""))</f>
      </c>
      <c r="C247" t="str">
        <f t="shared" si="6"/>
        <v>2009-04-18</v>
      </c>
      <c r="D247" s="4" t="str">
        <f>REPT("0",2-LEN('ES Open logi'!C251))&amp;'ES Open logi'!C251&amp;REPT("0",2-LEN('ES Open logi'!D251))&amp;'ES Open logi'!D251</f>
        <v>0000</v>
      </c>
      <c r="E247">
        <f t="shared" si="7"/>
      </c>
      <c r="F247">
        <f>'ES Open logi'!I251</f>
      </c>
      <c r="G247" t="str">
        <f>REPT("0",4-LEN('ES Open logi'!G251))&amp;'ES Open logi'!G251</f>
        <v>0000</v>
      </c>
      <c r="H247">
        <f>UPPER('ES Open logi'!E251)</f>
      </c>
      <c r="I247">
        <f>'ES Open logi'!H251</f>
      </c>
      <c r="J247" s="4" t="str">
        <f>REPT("0",4-LEN('ES Open logi'!F251))&amp;'ES Open logi'!F251</f>
        <v>0000</v>
      </c>
    </row>
    <row r="248" spans="1:10" ht="12.75">
      <c r="A248">
        <f>IF(OR(LEFT('ES Open logi'!A252,1)="8",LEFT('ES Open logi'!A252,1)="3"),"3500",IF(OR(LEFT('ES Open logi'!A252,1)="7",LEFT('ES Open logi'!A252,1)="4"),"7000",""))</f>
      </c>
      <c r="B248">
        <f>IF('ES Open logi'!B252="SSB","PH",IF('ES Open logi'!B252="CW","CW",""))</f>
      </c>
      <c r="C248" t="str">
        <f t="shared" si="6"/>
        <v>2009-04-18</v>
      </c>
      <c r="D248" s="4" t="str">
        <f>REPT("0",2-LEN('ES Open logi'!C252))&amp;'ES Open logi'!C252&amp;REPT("0",2-LEN('ES Open logi'!D252))&amp;'ES Open logi'!D252</f>
        <v>0000</v>
      </c>
      <c r="E248">
        <f t="shared" si="7"/>
      </c>
      <c r="F248">
        <f>'ES Open logi'!I252</f>
      </c>
      <c r="G248" t="str">
        <f>REPT("0",4-LEN('ES Open logi'!G252))&amp;'ES Open logi'!G252</f>
        <v>0000</v>
      </c>
      <c r="H248">
        <f>UPPER('ES Open logi'!E252)</f>
      </c>
      <c r="I248">
        <f>'ES Open logi'!H252</f>
      </c>
      <c r="J248" s="4" t="str">
        <f>REPT("0",4-LEN('ES Open logi'!F252))&amp;'ES Open logi'!F252</f>
        <v>0000</v>
      </c>
    </row>
    <row r="249" spans="1:10" ht="12.75">
      <c r="A249">
        <f>IF(OR(LEFT('ES Open logi'!A253,1)="8",LEFT('ES Open logi'!A253,1)="3"),"3500",IF(OR(LEFT('ES Open logi'!A253,1)="7",LEFT('ES Open logi'!A253,1)="4"),"7000",""))</f>
      </c>
      <c r="B249">
        <f>IF('ES Open logi'!B253="SSB","PH",IF('ES Open logi'!B253="CW","CW",""))</f>
      </c>
      <c r="C249" t="str">
        <f t="shared" si="6"/>
        <v>2009-04-18</v>
      </c>
      <c r="D249" s="4" t="str">
        <f>REPT("0",2-LEN('ES Open logi'!C253))&amp;'ES Open logi'!C253&amp;REPT("0",2-LEN('ES Open logi'!D253))&amp;'ES Open logi'!D253</f>
        <v>0000</v>
      </c>
      <c r="E249">
        <f t="shared" si="7"/>
      </c>
      <c r="F249">
        <f>'ES Open logi'!I253</f>
      </c>
      <c r="G249" t="str">
        <f>REPT("0",4-LEN('ES Open logi'!G253))&amp;'ES Open logi'!G253</f>
        <v>0000</v>
      </c>
      <c r="H249">
        <f>UPPER('ES Open logi'!E253)</f>
      </c>
      <c r="I249">
        <f>'ES Open logi'!H253</f>
      </c>
      <c r="J249" s="4" t="str">
        <f>REPT("0",4-LEN('ES Open logi'!F253))&amp;'ES Open logi'!F253</f>
        <v>0000</v>
      </c>
    </row>
    <row r="250" spans="1:10" ht="12.75">
      <c r="A250">
        <f>IF(OR(LEFT('ES Open logi'!A254,1)="8",LEFT('ES Open logi'!A254,1)="3"),"3500",IF(OR(LEFT('ES Open logi'!A254,1)="7",LEFT('ES Open logi'!A254,1)="4"),"7000",""))</f>
      </c>
      <c r="B250">
        <f>IF('ES Open logi'!B254="SSB","PH",IF('ES Open logi'!B254="CW","CW",""))</f>
      </c>
      <c r="C250" t="str">
        <f t="shared" si="6"/>
        <v>2009-04-18</v>
      </c>
      <c r="D250" s="4" t="str">
        <f>REPT("0",2-LEN('ES Open logi'!C254))&amp;'ES Open logi'!C254&amp;REPT("0",2-LEN('ES Open logi'!D254))&amp;'ES Open logi'!D254</f>
        <v>0000</v>
      </c>
      <c r="E250">
        <f t="shared" si="7"/>
      </c>
      <c r="F250">
        <f>'ES Open logi'!I254</f>
      </c>
      <c r="G250" t="str">
        <f>REPT("0",4-LEN('ES Open logi'!G254))&amp;'ES Open logi'!G254</f>
        <v>0000</v>
      </c>
      <c r="H250">
        <f>UPPER('ES Open logi'!E254)</f>
      </c>
      <c r="I250">
        <f>'ES Open logi'!H254</f>
      </c>
      <c r="J250" s="4" t="str">
        <f>REPT("0",4-LEN('ES Open logi'!F254))&amp;'ES Open logi'!F254</f>
        <v>0000</v>
      </c>
    </row>
    <row r="251" spans="1:10" ht="12.75">
      <c r="A251">
        <f>IF(OR(LEFT('ES Open logi'!A255,1)="8",LEFT('ES Open logi'!A255,1)="3"),"3500",IF(OR(LEFT('ES Open logi'!A255,1)="7",LEFT('ES Open logi'!A255,1)="4"),"7000",""))</f>
      </c>
      <c r="B251">
        <f>IF('ES Open logi'!B255="SSB","PH",IF('ES Open logi'!B255="CW","CW",""))</f>
      </c>
      <c r="C251" t="str">
        <f t="shared" si="6"/>
        <v>2009-04-18</v>
      </c>
      <c r="D251" s="4" t="str">
        <f>REPT("0",2-LEN('ES Open logi'!C255))&amp;'ES Open logi'!C255&amp;REPT("0",2-LEN('ES Open logi'!D255))&amp;'ES Open logi'!D255</f>
        <v>0000</v>
      </c>
      <c r="E251">
        <f t="shared" si="7"/>
      </c>
      <c r="F251">
        <f>'ES Open logi'!I255</f>
      </c>
      <c r="G251" t="str">
        <f>REPT("0",4-LEN('ES Open logi'!G255))&amp;'ES Open logi'!G255</f>
        <v>0000</v>
      </c>
      <c r="H251">
        <f>UPPER('ES Open logi'!E255)</f>
      </c>
      <c r="I251">
        <f>'ES Open logi'!H255</f>
      </c>
      <c r="J251" s="4" t="str">
        <f>REPT("0",4-LEN('ES Open logi'!F255))&amp;'ES Open logi'!F255</f>
        <v>0000</v>
      </c>
    </row>
    <row r="252" spans="1:10" ht="12.75">
      <c r="A252">
        <f>IF(OR(LEFT('ES Open logi'!A256,1)="8",LEFT('ES Open logi'!A256,1)="3"),"3500",IF(OR(LEFT('ES Open logi'!A256,1)="7",LEFT('ES Open logi'!A256,1)="4"),"7000",""))</f>
      </c>
      <c r="B252">
        <f>IF('ES Open logi'!B256="SSB","PH",IF('ES Open logi'!B256="CW","CW",""))</f>
      </c>
      <c r="C252" t="str">
        <f t="shared" si="6"/>
        <v>2009-04-18</v>
      </c>
      <c r="D252" s="4" t="str">
        <f>REPT("0",2-LEN('ES Open logi'!C256))&amp;'ES Open logi'!C256&amp;REPT("0",2-LEN('ES Open logi'!D256))&amp;'ES Open logi'!D256</f>
        <v>0000</v>
      </c>
      <c r="E252">
        <f t="shared" si="7"/>
      </c>
      <c r="F252">
        <f>'ES Open logi'!I256</f>
      </c>
      <c r="G252" t="str">
        <f>REPT("0",4-LEN('ES Open logi'!G256))&amp;'ES Open logi'!G256</f>
        <v>0000</v>
      </c>
      <c r="H252">
        <f>UPPER('ES Open logi'!E256)</f>
      </c>
      <c r="I252">
        <f>'ES Open logi'!H256</f>
      </c>
      <c r="J252" s="4" t="str">
        <f>REPT("0",4-LEN('ES Open logi'!F256))&amp;'ES Open logi'!F256</f>
        <v>0000</v>
      </c>
    </row>
    <row r="253" spans="1:10" ht="12.75">
      <c r="A253">
        <f>IF(OR(LEFT('ES Open logi'!A257,1)="8",LEFT('ES Open logi'!A257,1)="3"),"3500",IF(OR(LEFT('ES Open logi'!A257,1)="7",LEFT('ES Open logi'!A257,1)="4"),"7000",""))</f>
      </c>
      <c r="B253">
        <f>IF('ES Open logi'!B257="SSB","PH",IF('ES Open logi'!B257="CW","CW",""))</f>
      </c>
      <c r="C253" t="str">
        <f t="shared" si="6"/>
        <v>2009-04-18</v>
      </c>
      <c r="D253" s="4" t="str">
        <f>REPT("0",2-LEN('ES Open logi'!C257))&amp;'ES Open logi'!C257&amp;REPT("0",2-LEN('ES Open logi'!D257))&amp;'ES Open logi'!D257</f>
        <v>0000</v>
      </c>
      <c r="E253">
        <f t="shared" si="7"/>
      </c>
      <c r="F253">
        <f>'ES Open logi'!I257</f>
      </c>
      <c r="G253" t="str">
        <f>REPT("0",4-LEN('ES Open logi'!G257))&amp;'ES Open logi'!G257</f>
        <v>0000</v>
      </c>
      <c r="H253">
        <f>UPPER('ES Open logi'!E257)</f>
      </c>
      <c r="I253">
        <f>'ES Open logi'!H257</f>
      </c>
      <c r="J253" s="4" t="str">
        <f>REPT("0",4-LEN('ES Open logi'!F257))&amp;'ES Open logi'!F257</f>
        <v>0000</v>
      </c>
    </row>
    <row r="254" spans="1:10" ht="12.75">
      <c r="A254">
        <f>IF(OR(LEFT('ES Open logi'!A258,1)="8",LEFT('ES Open logi'!A258,1)="3"),"3500",IF(OR(LEFT('ES Open logi'!A258,1)="7",LEFT('ES Open logi'!A258,1)="4"),"7000",""))</f>
      </c>
      <c r="B254">
        <f>IF('ES Open logi'!B258="SSB","PH",IF('ES Open logi'!B258="CW","CW",""))</f>
      </c>
      <c r="C254" t="str">
        <f t="shared" si="6"/>
        <v>2009-04-18</v>
      </c>
      <c r="D254" s="4" t="str">
        <f>REPT("0",2-LEN('ES Open logi'!C258))&amp;'ES Open logi'!C258&amp;REPT("0",2-LEN('ES Open logi'!D258))&amp;'ES Open logi'!D258</f>
        <v>0000</v>
      </c>
      <c r="E254">
        <f t="shared" si="7"/>
      </c>
      <c r="F254">
        <f>'ES Open logi'!I258</f>
      </c>
      <c r="G254" t="str">
        <f>REPT("0",4-LEN('ES Open logi'!G258))&amp;'ES Open logi'!G258</f>
        <v>0000</v>
      </c>
      <c r="H254">
        <f>UPPER('ES Open logi'!E258)</f>
      </c>
      <c r="I254">
        <f>'ES Open logi'!H258</f>
      </c>
      <c r="J254" s="4" t="str">
        <f>REPT("0",4-LEN('ES Open logi'!F258))&amp;'ES Open logi'!F258</f>
        <v>0000</v>
      </c>
    </row>
    <row r="255" spans="1:10" ht="12.75">
      <c r="A255">
        <f>IF(OR(LEFT('ES Open logi'!A259,1)="8",LEFT('ES Open logi'!A259,1)="3"),"3500",IF(OR(LEFT('ES Open logi'!A259,1)="7",LEFT('ES Open logi'!A259,1)="4"),"7000",""))</f>
      </c>
      <c r="B255">
        <f>IF('ES Open logi'!B259="SSB","PH",IF('ES Open logi'!B259="CW","CW",""))</f>
      </c>
      <c r="C255" t="str">
        <f t="shared" si="6"/>
        <v>2009-04-18</v>
      </c>
      <c r="D255" s="4" t="str">
        <f>REPT("0",2-LEN('ES Open logi'!C259))&amp;'ES Open logi'!C259&amp;REPT("0",2-LEN('ES Open logi'!D259))&amp;'ES Open logi'!D259</f>
        <v>0000</v>
      </c>
      <c r="E255">
        <f t="shared" si="7"/>
      </c>
      <c r="F255">
        <f>'ES Open logi'!I259</f>
      </c>
      <c r="G255" t="str">
        <f>REPT("0",4-LEN('ES Open logi'!G259))&amp;'ES Open logi'!G259</f>
        <v>0000</v>
      </c>
      <c r="H255">
        <f>UPPER('ES Open logi'!E259)</f>
      </c>
      <c r="I255">
        <f>'ES Open logi'!H259</f>
      </c>
      <c r="J255" s="4" t="str">
        <f>REPT("0",4-LEN('ES Open logi'!F259))&amp;'ES Open logi'!F259</f>
        <v>0000</v>
      </c>
    </row>
    <row r="256" spans="1:10" ht="12.75">
      <c r="A256">
        <f>IF(OR(LEFT('ES Open logi'!A260,1)="8",LEFT('ES Open logi'!A260,1)="3"),"3500",IF(OR(LEFT('ES Open logi'!A260,1)="7",LEFT('ES Open logi'!A260,1)="4"),"7000",""))</f>
      </c>
      <c r="B256">
        <f>IF('ES Open logi'!B260="SSB","PH",IF('ES Open logi'!B260="CW","CW",""))</f>
      </c>
      <c r="C256" t="str">
        <f t="shared" si="6"/>
        <v>2009-04-18</v>
      </c>
      <c r="D256" s="4" t="str">
        <f>REPT("0",2-LEN('ES Open logi'!C260))&amp;'ES Open logi'!C260&amp;REPT("0",2-LEN('ES Open logi'!D260))&amp;'ES Open logi'!D260</f>
        <v>0000</v>
      </c>
      <c r="E256">
        <f t="shared" si="7"/>
      </c>
      <c r="F256">
        <f>'ES Open logi'!I260</f>
      </c>
      <c r="G256" t="str">
        <f>REPT("0",4-LEN('ES Open logi'!G260))&amp;'ES Open logi'!G260</f>
        <v>0000</v>
      </c>
      <c r="H256">
        <f>UPPER('ES Open logi'!E260)</f>
      </c>
      <c r="I256">
        <f>'ES Open logi'!H260</f>
      </c>
      <c r="J256" s="4" t="str">
        <f>REPT("0",4-LEN('ES Open logi'!F260))&amp;'ES Open logi'!F260</f>
        <v>0000</v>
      </c>
    </row>
    <row r="257" spans="1:10" ht="12.75">
      <c r="A257">
        <f>IF(OR(LEFT('ES Open logi'!A261,1)="8",LEFT('ES Open logi'!A261,1)="3"),"3500",IF(OR(LEFT('ES Open logi'!A261,1)="7",LEFT('ES Open logi'!A261,1)="4"),"7000",""))</f>
      </c>
      <c r="B257">
        <f>IF('ES Open logi'!B261="SSB","PH",IF('ES Open logi'!B261="CW","CW",""))</f>
      </c>
      <c r="C257" t="str">
        <f t="shared" si="6"/>
        <v>2009-04-18</v>
      </c>
      <c r="D257" s="4" t="str">
        <f>REPT("0",2-LEN('ES Open logi'!C261))&amp;'ES Open logi'!C261&amp;REPT("0",2-LEN('ES Open logi'!D261))&amp;'ES Open logi'!D261</f>
        <v>0000</v>
      </c>
      <c r="E257">
        <f t="shared" si="7"/>
      </c>
      <c r="F257">
        <f>'ES Open logi'!I261</f>
      </c>
      <c r="G257" t="str">
        <f>REPT("0",4-LEN('ES Open logi'!G261))&amp;'ES Open logi'!G261</f>
        <v>0000</v>
      </c>
      <c r="H257">
        <f>UPPER('ES Open logi'!E261)</f>
      </c>
      <c r="I257">
        <f>'ES Open logi'!H261</f>
      </c>
      <c r="J257" s="4" t="str">
        <f>REPT("0",4-LEN('ES Open logi'!F261))&amp;'ES Open logi'!F261</f>
        <v>0000</v>
      </c>
    </row>
    <row r="258" spans="1:10" ht="12.75">
      <c r="A258">
        <f>IF(OR(LEFT('ES Open logi'!A262,1)="8",LEFT('ES Open logi'!A262,1)="3"),"3500",IF(OR(LEFT('ES Open logi'!A262,1)="7",LEFT('ES Open logi'!A262,1)="4"),"7000",""))</f>
      </c>
      <c r="B258">
        <f>IF('ES Open logi'!B262="SSB","PH",IF('ES Open logi'!B262="CW","CW",""))</f>
      </c>
      <c r="C258" t="str">
        <f t="shared" si="6"/>
        <v>2009-04-18</v>
      </c>
      <c r="D258" s="4" t="str">
        <f>REPT("0",2-LEN('ES Open logi'!C262))&amp;'ES Open logi'!C262&amp;REPT("0",2-LEN('ES Open logi'!D262))&amp;'ES Open logi'!D262</f>
        <v>0000</v>
      </c>
      <c r="E258">
        <f t="shared" si="7"/>
      </c>
      <c r="F258">
        <f>'ES Open logi'!I262</f>
      </c>
      <c r="G258" t="str">
        <f>REPT("0",4-LEN('ES Open logi'!G262))&amp;'ES Open logi'!G262</f>
        <v>0000</v>
      </c>
      <c r="H258">
        <f>UPPER('ES Open logi'!E262)</f>
      </c>
      <c r="I258">
        <f>'ES Open logi'!H262</f>
      </c>
      <c r="J258" s="4" t="str">
        <f>REPT("0",4-LEN('ES Open logi'!F262))&amp;'ES Open logi'!F262</f>
        <v>0000</v>
      </c>
    </row>
    <row r="259" spans="1:10" ht="12.75">
      <c r="A259">
        <f>IF(OR(LEFT('ES Open logi'!A263,1)="8",LEFT('ES Open logi'!A263,1)="3"),"3500",IF(OR(LEFT('ES Open logi'!A263,1)="7",LEFT('ES Open logi'!A263,1)="4"),"7000",""))</f>
      </c>
      <c r="B259">
        <f>IF('ES Open logi'!B263="SSB","PH",IF('ES Open logi'!B263="CW","CW",""))</f>
      </c>
      <c r="C259" t="str">
        <f aca="true" t="shared" si="8" ref="C259:C322">RIGHT(kuupaev,4)&amp;"-"&amp;MID(kuupaev,4,2)&amp;"-"&amp;LEFT(kuupaev,2)</f>
        <v>2009-04-18</v>
      </c>
      <c r="D259" s="4" t="str">
        <f>REPT("0",2-LEN('ES Open logi'!C263))&amp;'ES Open logi'!C263&amp;REPT("0",2-LEN('ES Open logi'!D263))&amp;'ES Open logi'!D263</f>
        <v>0000</v>
      </c>
      <c r="E259">
        <f aca="true" t="shared" si="9" ref="E259:E322">UPPER(kutsung)</f>
      </c>
      <c r="F259">
        <f>'ES Open logi'!I263</f>
      </c>
      <c r="G259" t="str">
        <f>REPT("0",4-LEN('ES Open logi'!G263))&amp;'ES Open logi'!G263</f>
        <v>0000</v>
      </c>
      <c r="H259">
        <f>UPPER('ES Open logi'!E263)</f>
      </c>
      <c r="I259">
        <f>'ES Open logi'!H263</f>
      </c>
      <c r="J259" s="4" t="str">
        <f>REPT("0",4-LEN('ES Open logi'!F263))&amp;'ES Open logi'!F263</f>
        <v>0000</v>
      </c>
    </row>
    <row r="260" spans="1:10" ht="12.75">
      <c r="A260">
        <f>IF(OR(LEFT('ES Open logi'!A264,1)="8",LEFT('ES Open logi'!A264,1)="3"),"3500",IF(OR(LEFT('ES Open logi'!A264,1)="7",LEFT('ES Open logi'!A264,1)="4"),"7000",""))</f>
      </c>
      <c r="B260">
        <f>IF('ES Open logi'!B264="SSB","PH",IF('ES Open logi'!B264="CW","CW",""))</f>
      </c>
      <c r="C260" t="str">
        <f t="shared" si="8"/>
        <v>2009-04-18</v>
      </c>
      <c r="D260" s="4" t="str">
        <f>REPT("0",2-LEN('ES Open logi'!C264))&amp;'ES Open logi'!C264&amp;REPT("0",2-LEN('ES Open logi'!D264))&amp;'ES Open logi'!D264</f>
        <v>0000</v>
      </c>
      <c r="E260">
        <f t="shared" si="9"/>
      </c>
      <c r="F260">
        <f>'ES Open logi'!I264</f>
      </c>
      <c r="G260" t="str">
        <f>REPT("0",4-LEN('ES Open logi'!G264))&amp;'ES Open logi'!G264</f>
        <v>0000</v>
      </c>
      <c r="H260">
        <f>UPPER('ES Open logi'!E264)</f>
      </c>
      <c r="I260">
        <f>'ES Open logi'!H264</f>
      </c>
      <c r="J260" s="4" t="str">
        <f>REPT("0",4-LEN('ES Open logi'!F264))&amp;'ES Open logi'!F264</f>
        <v>0000</v>
      </c>
    </row>
    <row r="261" spans="1:10" ht="12.75">
      <c r="A261">
        <f>IF(OR(LEFT('ES Open logi'!A265,1)="8",LEFT('ES Open logi'!A265,1)="3"),"3500",IF(OR(LEFT('ES Open logi'!A265,1)="7",LEFT('ES Open logi'!A265,1)="4"),"7000",""))</f>
      </c>
      <c r="B261">
        <f>IF('ES Open logi'!B265="SSB","PH",IF('ES Open logi'!B265="CW","CW",""))</f>
      </c>
      <c r="C261" t="str">
        <f t="shared" si="8"/>
        <v>2009-04-18</v>
      </c>
      <c r="D261" s="4" t="str">
        <f>REPT("0",2-LEN('ES Open logi'!C265))&amp;'ES Open logi'!C265&amp;REPT("0",2-LEN('ES Open logi'!D265))&amp;'ES Open logi'!D265</f>
        <v>0000</v>
      </c>
      <c r="E261">
        <f t="shared" si="9"/>
      </c>
      <c r="F261">
        <f>'ES Open logi'!I265</f>
      </c>
      <c r="G261" t="str">
        <f>REPT("0",4-LEN('ES Open logi'!G265))&amp;'ES Open logi'!G265</f>
        <v>0000</v>
      </c>
      <c r="H261">
        <f>UPPER('ES Open logi'!E265)</f>
      </c>
      <c r="I261">
        <f>'ES Open logi'!H265</f>
      </c>
      <c r="J261" s="4" t="str">
        <f>REPT("0",4-LEN('ES Open logi'!F265))&amp;'ES Open logi'!F265</f>
        <v>0000</v>
      </c>
    </row>
    <row r="262" spans="1:10" ht="12.75">
      <c r="A262">
        <f>IF(OR(LEFT('ES Open logi'!A266,1)="8",LEFT('ES Open logi'!A266,1)="3"),"3500",IF(OR(LEFT('ES Open logi'!A266,1)="7",LEFT('ES Open logi'!A266,1)="4"),"7000",""))</f>
      </c>
      <c r="B262">
        <f>IF('ES Open logi'!B266="SSB","PH",IF('ES Open logi'!B266="CW","CW",""))</f>
      </c>
      <c r="C262" t="str">
        <f t="shared" si="8"/>
        <v>2009-04-18</v>
      </c>
      <c r="D262" s="4" t="str">
        <f>REPT("0",2-LEN('ES Open logi'!C266))&amp;'ES Open logi'!C266&amp;REPT("0",2-LEN('ES Open logi'!D266))&amp;'ES Open logi'!D266</f>
        <v>0000</v>
      </c>
      <c r="E262">
        <f t="shared" si="9"/>
      </c>
      <c r="F262">
        <f>'ES Open logi'!I266</f>
      </c>
      <c r="G262" t="str">
        <f>REPT("0",4-LEN('ES Open logi'!G266))&amp;'ES Open logi'!G266</f>
        <v>0000</v>
      </c>
      <c r="H262">
        <f>UPPER('ES Open logi'!E266)</f>
      </c>
      <c r="I262">
        <f>'ES Open logi'!H266</f>
      </c>
      <c r="J262" s="4" t="str">
        <f>REPT("0",4-LEN('ES Open logi'!F266))&amp;'ES Open logi'!F266</f>
        <v>0000</v>
      </c>
    </row>
    <row r="263" spans="1:10" ht="12.75">
      <c r="A263">
        <f>IF(OR(LEFT('ES Open logi'!A267,1)="8",LEFT('ES Open logi'!A267,1)="3"),"3500",IF(OR(LEFT('ES Open logi'!A267,1)="7",LEFT('ES Open logi'!A267,1)="4"),"7000",""))</f>
      </c>
      <c r="B263">
        <f>IF('ES Open logi'!B267="SSB","PH",IF('ES Open logi'!B267="CW","CW",""))</f>
      </c>
      <c r="C263" t="str">
        <f t="shared" si="8"/>
        <v>2009-04-18</v>
      </c>
      <c r="D263" s="4" t="str">
        <f>REPT("0",2-LEN('ES Open logi'!C267))&amp;'ES Open logi'!C267&amp;REPT("0",2-LEN('ES Open logi'!D267))&amp;'ES Open logi'!D267</f>
        <v>0000</v>
      </c>
      <c r="E263">
        <f t="shared" si="9"/>
      </c>
      <c r="F263">
        <f>'ES Open logi'!I267</f>
      </c>
      <c r="G263" t="str">
        <f>REPT("0",4-LEN('ES Open logi'!G267))&amp;'ES Open logi'!G267</f>
        <v>0000</v>
      </c>
      <c r="H263">
        <f>UPPER('ES Open logi'!E267)</f>
      </c>
      <c r="I263">
        <f>'ES Open logi'!H267</f>
      </c>
      <c r="J263" s="4" t="str">
        <f>REPT("0",4-LEN('ES Open logi'!F267))&amp;'ES Open logi'!F267</f>
        <v>0000</v>
      </c>
    </row>
    <row r="264" spans="1:10" ht="12.75">
      <c r="A264">
        <f>IF(OR(LEFT('ES Open logi'!A268,1)="8",LEFT('ES Open logi'!A268,1)="3"),"3500",IF(OR(LEFT('ES Open logi'!A268,1)="7",LEFT('ES Open logi'!A268,1)="4"),"7000",""))</f>
      </c>
      <c r="B264">
        <f>IF('ES Open logi'!B268="SSB","PH",IF('ES Open logi'!B268="CW","CW",""))</f>
      </c>
      <c r="C264" t="str">
        <f t="shared" si="8"/>
        <v>2009-04-18</v>
      </c>
      <c r="D264" s="4" t="str">
        <f>REPT("0",2-LEN('ES Open logi'!C268))&amp;'ES Open logi'!C268&amp;REPT("0",2-LEN('ES Open logi'!D268))&amp;'ES Open logi'!D268</f>
        <v>0000</v>
      </c>
      <c r="E264">
        <f t="shared" si="9"/>
      </c>
      <c r="F264">
        <f>'ES Open logi'!I268</f>
      </c>
      <c r="G264" t="str">
        <f>REPT("0",4-LEN('ES Open logi'!G268))&amp;'ES Open logi'!G268</f>
        <v>0000</v>
      </c>
      <c r="H264">
        <f>UPPER('ES Open logi'!E268)</f>
      </c>
      <c r="I264">
        <f>'ES Open logi'!H268</f>
      </c>
      <c r="J264" s="4" t="str">
        <f>REPT("0",4-LEN('ES Open logi'!F268))&amp;'ES Open logi'!F268</f>
        <v>0000</v>
      </c>
    </row>
    <row r="265" spans="1:10" ht="12.75">
      <c r="A265">
        <f>IF(OR(LEFT('ES Open logi'!A269,1)="8",LEFT('ES Open logi'!A269,1)="3"),"3500",IF(OR(LEFT('ES Open logi'!A269,1)="7",LEFT('ES Open logi'!A269,1)="4"),"7000",""))</f>
      </c>
      <c r="B265">
        <f>IF('ES Open logi'!B269="SSB","PH",IF('ES Open logi'!B269="CW","CW",""))</f>
      </c>
      <c r="C265" t="str">
        <f t="shared" si="8"/>
        <v>2009-04-18</v>
      </c>
      <c r="D265" s="4" t="str">
        <f>REPT("0",2-LEN('ES Open logi'!C269))&amp;'ES Open logi'!C269&amp;REPT("0",2-LEN('ES Open logi'!D269))&amp;'ES Open logi'!D269</f>
        <v>0000</v>
      </c>
      <c r="E265">
        <f t="shared" si="9"/>
      </c>
      <c r="F265">
        <f>'ES Open logi'!I269</f>
      </c>
      <c r="G265" t="str">
        <f>REPT("0",4-LEN('ES Open logi'!G269))&amp;'ES Open logi'!G269</f>
        <v>0000</v>
      </c>
      <c r="H265">
        <f>UPPER('ES Open logi'!E269)</f>
      </c>
      <c r="I265">
        <f>'ES Open logi'!H269</f>
      </c>
      <c r="J265" s="4" t="str">
        <f>REPT("0",4-LEN('ES Open logi'!F269))&amp;'ES Open logi'!F269</f>
        <v>0000</v>
      </c>
    </row>
    <row r="266" spans="1:10" ht="12.75">
      <c r="A266">
        <f>IF(OR(LEFT('ES Open logi'!A270,1)="8",LEFT('ES Open logi'!A270,1)="3"),"3500",IF(OR(LEFT('ES Open logi'!A270,1)="7",LEFT('ES Open logi'!A270,1)="4"),"7000",""))</f>
      </c>
      <c r="B266">
        <f>IF('ES Open logi'!B270="SSB","PH",IF('ES Open logi'!B270="CW","CW",""))</f>
      </c>
      <c r="C266" t="str">
        <f t="shared" si="8"/>
        <v>2009-04-18</v>
      </c>
      <c r="D266" s="4" t="str">
        <f>REPT("0",2-LEN('ES Open logi'!C270))&amp;'ES Open logi'!C270&amp;REPT("0",2-LEN('ES Open logi'!D270))&amp;'ES Open logi'!D270</f>
        <v>0000</v>
      </c>
      <c r="E266">
        <f t="shared" si="9"/>
      </c>
      <c r="F266">
        <f>'ES Open logi'!I270</f>
      </c>
      <c r="G266" t="str">
        <f>REPT("0",4-LEN('ES Open logi'!G270))&amp;'ES Open logi'!G270</f>
        <v>0000</v>
      </c>
      <c r="H266">
        <f>UPPER('ES Open logi'!E270)</f>
      </c>
      <c r="I266">
        <f>'ES Open logi'!H270</f>
      </c>
      <c r="J266" s="4" t="str">
        <f>REPT("0",4-LEN('ES Open logi'!F270))&amp;'ES Open logi'!F270</f>
        <v>0000</v>
      </c>
    </row>
    <row r="267" spans="1:10" ht="12.75">
      <c r="A267">
        <f>IF(OR(LEFT('ES Open logi'!A271,1)="8",LEFT('ES Open logi'!A271,1)="3"),"3500",IF(OR(LEFT('ES Open logi'!A271,1)="7",LEFT('ES Open logi'!A271,1)="4"),"7000",""))</f>
      </c>
      <c r="B267">
        <f>IF('ES Open logi'!B271="SSB","PH",IF('ES Open logi'!B271="CW","CW",""))</f>
      </c>
      <c r="C267" t="str">
        <f t="shared" si="8"/>
        <v>2009-04-18</v>
      </c>
      <c r="D267" s="4" t="str">
        <f>REPT("0",2-LEN('ES Open logi'!C271))&amp;'ES Open logi'!C271&amp;REPT("0",2-LEN('ES Open logi'!D271))&amp;'ES Open logi'!D271</f>
        <v>0000</v>
      </c>
      <c r="E267">
        <f t="shared" si="9"/>
      </c>
      <c r="F267">
        <f>'ES Open logi'!I271</f>
      </c>
      <c r="G267" t="str">
        <f>REPT("0",4-LEN('ES Open logi'!G271))&amp;'ES Open logi'!G271</f>
        <v>0000</v>
      </c>
      <c r="H267">
        <f>UPPER('ES Open logi'!E271)</f>
      </c>
      <c r="I267">
        <f>'ES Open logi'!H271</f>
      </c>
      <c r="J267" s="4" t="str">
        <f>REPT("0",4-LEN('ES Open logi'!F271))&amp;'ES Open logi'!F271</f>
        <v>0000</v>
      </c>
    </row>
    <row r="268" spans="1:10" ht="12.75">
      <c r="A268">
        <f>IF(OR(LEFT('ES Open logi'!A272,1)="8",LEFT('ES Open logi'!A272,1)="3"),"3500",IF(OR(LEFT('ES Open logi'!A272,1)="7",LEFT('ES Open logi'!A272,1)="4"),"7000",""))</f>
      </c>
      <c r="B268">
        <f>IF('ES Open logi'!B272="SSB","PH",IF('ES Open logi'!B272="CW","CW",""))</f>
      </c>
      <c r="C268" t="str">
        <f t="shared" si="8"/>
        <v>2009-04-18</v>
      </c>
      <c r="D268" s="4" t="str">
        <f>REPT("0",2-LEN('ES Open logi'!C272))&amp;'ES Open logi'!C272&amp;REPT("0",2-LEN('ES Open logi'!D272))&amp;'ES Open logi'!D272</f>
        <v>0000</v>
      </c>
      <c r="E268">
        <f t="shared" si="9"/>
      </c>
      <c r="F268">
        <f>'ES Open logi'!I272</f>
      </c>
      <c r="G268" t="str">
        <f>REPT("0",4-LEN('ES Open logi'!G272))&amp;'ES Open logi'!G272</f>
        <v>0000</v>
      </c>
      <c r="H268">
        <f>UPPER('ES Open logi'!E272)</f>
      </c>
      <c r="I268">
        <f>'ES Open logi'!H272</f>
      </c>
      <c r="J268" s="4" t="str">
        <f>REPT("0",4-LEN('ES Open logi'!F272))&amp;'ES Open logi'!F272</f>
        <v>0000</v>
      </c>
    </row>
    <row r="269" spans="1:10" ht="12.75">
      <c r="A269">
        <f>IF(OR(LEFT('ES Open logi'!A273,1)="8",LEFT('ES Open logi'!A273,1)="3"),"3500",IF(OR(LEFT('ES Open logi'!A273,1)="7",LEFT('ES Open logi'!A273,1)="4"),"7000",""))</f>
      </c>
      <c r="B269">
        <f>IF('ES Open logi'!B273="SSB","PH",IF('ES Open logi'!B273="CW","CW",""))</f>
      </c>
      <c r="C269" t="str">
        <f t="shared" si="8"/>
        <v>2009-04-18</v>
      </c>
      <c r="D269" s="4" t="str">
        <f>REPT("0",2-LEN('ES Open logi'!C273))&amp;'ES Open logi'!C273&amp;REPT("0",2-LEN('ES Open logi'!D273))&amp;'ES Open logi'!D273</f>
        <v>0000</v>
      </c>
      <c r="E269">
        <f t="shared" si="9"/>
      </c>
      <c r="F269">
        <f>'ES Open logi'!I273</f>
      </c>
      <c r="G269" t="str">
        <f>REPT("0",4-LEN('ES Open logi'!G273))&amp;'ES Open logi'!G273</f>
        <v>0000</v>
      </c>
      <c r="H269">
        <f>UPPER('ES Open logi'!E273)</f>
      </c>
      <c r="I269">
        <f>'ES Open logi'!H273</f>
      </c>
      <c r="J269" s="4" t="str">
        <f>REPT("0",4-LEN('ES Open logi'!F273))&amp;'ES Open logi'!F273</f>
        <v>0000</v>
      </c>
    </row>
    <row r="270" spans="1:10" ht="12.75">
      <c r="A270">
        <f>IF(OR(LEFT('ES Open logi'!A274,1)="8",LEFT('ES Open logi'!A274,1)="3"),"3500",IF(OR(LEFT('ES Open logi'!A274,1)="7",LEFT('ES Open logi'!A274,1)="4"),"7000",""))</f>
      </c>
      <c r="B270">
        <f>IF('ES Open logi'!B274="SSB","PH",IF('ES Open logi'!B274="CW","CW",""))</f>
      </c>
      <c r="C270" t="str">
        <f t="shared" si="8"/>
        <v>2009-04-18</v>
      </c>
      <c r="D270" s="4" t="str">
        <f>REPT("0",2-LEN('ES Open logi'!C274))&amp;'ES Open logi'!C274&amp;REPT("0",2-LEN('ES Open logi'!D274))&amp;'ES Open logi'!D274</f>
        <v>0000</v>
      </c>
      <c r="E270">
        <f t="shared" si="9"/>
      </c>
      <c r="F270">
        <f>'ES Open logi'!I274</f>
      </c>
      <c r="G270" t="str">
        <f>REPT("0",4-LEN('ES Open logi'!G274))&amp;'ES Open logi'!G274</f>
        <v>0000</v>
      </c>
      <c r="H270">
        <f>UPPER('ES Open logi'!E274)</f>
      </c>
      <c r="I270">
        <f>'ES Open logi'!H274</f>
      </c>
      <c r="J270" s="4" t="str">
        <f>REPT("0",4-LEN('ES Open logi'!F274))&amp;'ES Open logi'!F274</f>
        <v>0000</v>
      </c>
    </row>
    <row r="271" spans="1:10" ht="12.75">
      <c r="A271">
        <f>IF(OR(LEFT('ES Open logi'!A275,1)="8",LEFT('ES Open logi'!A275,1)="3"),"3500",IF(OR(LEFT('ES Open logi'!A275,1)="7",LEFT('ES Open logi'!A275,1)="4"),"7000",""))</f>
      </c>
      <c r="B271">
        <f>IF('ES Open logi'!B275="SSB","PH",IF('ES Open logi'!B275="CW","CW",""))</f>
      </c>
      <c r="C271" t="str">
        <f t="shared" si="8"/>
        <v>2009-04-18</v>
      </c>
      <c r="D271" s="4" t="str">
        <f>REPT("0",2-LEN('ES Open logi'!C275))&amp;'ES Open logi'!C275&amp;REPT("0",2-LEN('ES Open logi'!D275))&amp;'ES Open logi'!D275</f>
        <v>0000</v>
      </c>
      <c r="E271">
        <f t="shared" si="9"/>
      </c>
      <c r="F271">
        <f>'ES Open logi'!I275</f>
      </c>
      <c r="G271" t="str">
        <f>REPT("0",4-LEN('ES Open logi'!G275))&amp;'ES Open logi'!G275</f>
        <v>0000</v>
      </c>
      <c r="H271">
        <f>UPPER('ES Open logi'!E275)</f>
      </c>
      <c r="I271">
        <f>'ES Open logi'!H275</f>
      </c>
      <c r="J271" s="4" t="str">
        <f>REPT("0",4-LEN('ES Open logi'!F275))&amp;'ES Open logi'!F275</f>
        <v>0000</v>
      </c>
    </row>
    <row r="272" spans="1:10" ht="12.75">
      <c r="A272">
        <f>IF(OR(LEFT('ES Open logi'!A276,1)="8",LEFT('ES Open logi'!A276,1)="3"),"3500",IF(OR(LEFT('ES Open logi'!A276,1)="7",LEFT('ES Open logi'!A276,1)="4"),"7000",""))</f>
      </c>
      <c r="B272">
        <f>IF('ES Open logi'!B276="SSB","PH",IF('ES Open logi'!B276="CW","CW",""))</f>
      </c>
      <c r="C272" t="str">
        <f t="shared" si="8"/>
        <v>2009-04-18</v>
      </c>
      <c r="D272" s="4" t="str">
        <f>REPT("0",2-LEN('ES Open logi'!C276))&amp;'ES Open logi'!C276&amp;REPT("0",2-LEN('ES Open logi'!D276))&amp;'ES Open logi'!D276</f>
        <v>0000</v>
      </c>
      <c r="E272">
        <f t="shared" si="9"/>
      </c>
      <c r="F272">
        <f>'ES Open logi'!I276</f>
      </c>
      <c r="G272" t="str">
        <f>REPT("0",4-LEN('ES Open logi'!G276))&amp;'ES Open logi'!G276</f>
        <v>0000</v>
      </c>
      <c r="H272">
        <f>UPPER('ES Open logi'!E276)</f>
      </c>
      <c r="I272">
        <f>'ES Open logi'!H276</f>
      </c>
      <c r="J272" s="4" t="str">
        <f>REPT("0",4-LEN('ES Open logi'!F276))&amp;'ES Open logi'!F276</f>
        <v>0000</v>
      </c>
    </row>
    <row r="273" spans="1:10" ht="12.75">
      <c r="A273">
        <f>IF(OR(LEFT('ES Open logi'!A277,1)="8",LEFT('ES Open logi'!A277,1)="3"),"3500",IF(OR(LEFT('ES Open logi'!A277,1)="7",LEFT('ES Open logi'!A277,1)="4"),"7000",""))</f>
      </c>
      <c r="B273">
        <f>IF('ES Open logi'!B277="SSB","PH",IF('ES Open logi'!B277="CW","CW",""))</f>
      </c>
      <c r="C273" t="str">
        <f t="shared" si="8"/>
        <v>2009-04-18</v>
      </c>
      <c r="D273" s="4" t="str">
        <f>REPT("0",2-LEN('ES Open logi'!C277))&amp;'ES Open logi'!C277&amp;REPT("0",2-LEN('ES Open logi'!D277))&amp;'ES Open logi'!D277</f>
        <v>0000</v>
      </c>
      <c r="E273">
        <f t="shared" si="9"/>
      </c>
      <c r="F273">
        <f>'ES Open logi'!I277</f>
      </c>
      <c r="G273" t="str">
        <f>REPT("0",4-LEN('ES Open logi'!G277))&amp;'ES Open logi'!G277</f>
        <v>0000</v>
      </c>
      <c r="H273">
        <f>UPPER('ES Open logi'!E277)</f>
      </c>
      <c r="I273">
        <f>'ES Open logi'!H277</f>
      </c>
      <c r="J273" s="4" t="str">
        <f>REPT("0",4-LEN('ES Open logi'!F277))&amp;'ES Open logi'!F277</f>
        <v>0000</v>
      </c>
    </row>
    <row r="274" spans="1:10" ht="12.75">
      <c r="A274">
        <f>IF(OR(LEFT('ES Open logi'!A278,1)="8",LEFT('ES Open logi'!A278,1)="3"),"3500",IF(OR(LEFT('ES Open logi'!A278,1)="7",LEFT('ES Open logi'!A278,1)="4"),"7000",""))</f>
      </c>
      <c r="B274">
        <f>IF('ES Open logi'!B278="SSB","PH",IF('ES Open logi'!B278="CW","CW",""))</f>
      </c>
      <c r="C274" t="str">
        <f t="shared" si="8"/>
        <v>2009-04-18</v>
      </c>
      <c r="D274" s="4" t="str">
        <f>REPT("0",2-LEN('ES Open logi'!C278))&amp;'ES Open logi'!C278&amp;REPT("0",2-LEN('ES Open logi'!D278))&amp;'ES Open logi'!D278</f>
        <v>0000</v>
      </c>
      <c r="E274">
        <f t="shared" si="9"/>
      </c>
      <c r="F274">
        <f>'ES Open logi'!I278</f>
      </c>
      <c r="G274" t="str">
        <f>REPT("0",4-LEN('ES Open logi'!G278))&amp;'ES Open logi'!G278</f>
        <v>0000</v>
      </c>
      <c r="H274">
        <f>UPPER('ES Open logi'!E278)</f>
      </c>
      <c r="I274">
        <f>'ES Open logi'!H278</f>
      </c>
      <c r="J274" s="4" t="str">
        <f>REPT("0",4-LEN('ES Open logi'!F278))&amp;'ES Open logi'!F278</f>
        <v>0000</v>
      </c>
    </row>
    <row r="275" spans="1:10" ht="12.75">
      <c r="A275">
        <f>IF(OR(LEFT('ES Open logi'!A279,1)="8",LEFT('ES Open logi'!A279,1)="3"),"3500",IF(OR(LEFT('ES Open logi'!A279,1)="7",LEFT('ES Open logi'!A279,1)="4"),"7000",""))</f>
      </c>
      <c r="B275">
        <f>IF('ES Open logi'!B279="SSB","PH",IF('ES Open logi'!B279="CW","CW",""))</f>
      </c>
      <c r="C275" t="str">
        <f t="shared" si="8"/>
        <v>2009-04-18</v>
      </c>
      <c r="D275" s="4" t="str">
        <f>REPT("0",2-LEN('ES Open logi'!C279))&amp;'ES Open logi'!C279&amp;REPT("0",2-LEN('ES Open logi'!D279))&amp;'ES Open logi'!D279</f>
        <v>0000</v>
      </c>
      <c r="E275">
        <f t="shared" si="9"/>
      </c>
      <c r="F275">
        <f>'ES Open logi'!I279</f>
      </c>
      <c r="G275" t="str">
        <f>REPT("0",4-LEN('ES Open logi'!G279))&amp;'ES Open logi'!G279</f>
        <v>0000</v>
      </c>
      <c r="H275">
        <f>UPPER('ES Open logi'!E279)</f>
      </c>
      <c r="I275">
        <f>'ES Open logi'!H279</f>
      </c>
      <c r="J275" s="4" t="str">
        <f>REPT("0",4-LEN('ES Open logi'!F279))&amp;'ES Open logi'!F279</f>
        <v>0000</v>
      </c>
    </row>
    <row r="276" spans="1:10" ht="12.75">
      <c r="A276">
        <f>IF(OR(LEFT('ES Open logi'!A280,1)="8",LEFT('ES Open logi'!A280,1)="3"),"3500",IF(OR(LEFT('ES Open logi'!A280,1)="7",LEFT('ES Open logi'!A280,1)="4"),"7000",""))</f>
      </c>
      <c r="B276">
        <f>IF('ES Open logi'!B280="SSB","PH",IF('ES Open logi'!B280="CW","CW",""))</f>
      </c>
      <c r="C276" t="str">
        <f t="shared" si="8"/>
        <v>2009-04-18</v>
      </c>
      <c r="D276" s="4" t="str">
        <f>REPT("0",2-LEN('ES Open logi'!C280))&amp;'ES Open logi'!C280&amp;REPT("0",2-LEN('ES Open logi'!D280))&amp;'ES Open logi'!D280</f>
        <v>0000</v>
      </c>
      <c r="E276">
        <f t="shared" si="9"/>
      </c>
      <c r="F276">
        <f>'ES Open logi'!I280</f>
      </c>
      <c r="G276" t="str">
        <f>REPT("0",4-LEN('ES Open logi'!G280))&amp;'ES Open logi'!G280</f>
        <v>0000</v>
      </c>
      <c r="H276">
        <f>UPPER('ES Open logi'!E280)</f>
      </c>
      <c r="I276">
        <f>'ES Open logi'!H280</f>
      </c>
      <c r="J276" s="4" t="str">
        <f>REPT("0",4-LEN('ES Open logi'!F280))&amp;'ES Open logi'!F280</f>
        <v>0000</v>
      </c>
    </row>
    <row r="277" spans="1:10" ht="12.75">
      <c r="A277">
        <f>IF(OR(LEFT('ES Open logi'!A281,1)="8",LEFT('ES Open logi'!A281,1)="3"),"3500",IF(OR(LEFT('ES Open logi'!A281,1)="7",LEFT('ES Open logi'!A281,1)="4"),"7000",""))</f>
      </c>
      <c r="B277">
        <f>IF('ES Open logi'!B281="SSB","PH",IF('ES Open logi'!B281="CW","CW",""))</f>
      </c>
      <c r="C277" t="str">
        <f t="shared" si="8"/>
        <v>2009-04-18</v>
      </c>
      <c r="D277" s="4" t="str">
        <f>REPT("0",2-LEN('ES Open logi'!C281))&amp;'ES Open logi'!C281&amp;REPT("0",2-LEN('ES Open logi'!D281))&amp;'ES Open logi'!D281</f>
        <v>0000</v>
      </c>
      <c r="E277">
        <f t="shared" si="9"/>
      </c>
      <c r="F277">
        <f>'ES Open logi'!I281</f>
      </c>
      <c r="G277" t="str">
        <f>REPT("0",4-LEN('ES Open logi'!G281))&amp;'ES Open logi'!G281</f>
        <v>0000</v>
      </c>
      <c r="H277">
        <f>UPPER('ES Open logi'!E281)</f>
      </c>
      <c r="I277">
        <f>'ES Open logi'!H281</f>
      </c>
      <c r="J277" s="4" t="str">
        <f>REPT("0",4-LEN('ES Open logi'!F281))&amp;'ES Open logi'!F281</f>
        <v>0000</v>
      </c>
    </row>
    <row r="278" spans="1:10" ht="12.75">
      <c r="A278">
        <f>IF(OR(LEFT('ES Open logi'!A282,1)="8",LEFT('ES Open logi'!A282,1)="3"),"3500",IF(OR(LEFT('ES Open logi'!A282,1)="7",LEFT('ES Open logi'!A282,1)="4"),"7000",""))</f>
      </c>
      <c r="B278">
        <f>IF('ES Open logi'!B282="SSB","PH",IF('ES Open logi'!B282="CW","CW",""))</f>
      </c>
      <c r="C278" t="str">
        <f t="shared" si="8"/>
        <v>2009-04-18</v>
      </c>
      <c r="D278" s="4" t="str">
        <f>REPT("0",2-LEN('ES Open logi'!C282))&amp;'ES Open logi'!C282&amp;REPT("0",2-LEN('ES Open logi'!D282))&amp;'ES Open logi'!D282</f>
        <v>0000</v>
      </c>
      <c r="E278">
        <f t="shared" si="9"/>
      </c>
      <c r="F278">
        <f>'ES Open logi'!I282</f>
      </c>
      <c r="G278" t="str">
        <f>REPT("0",4-LEN('ES Open logi'!G282))&amp;'ES Open logi'!G282</f>
        <v>0000</v>
      </c>
      <c r="H278">
        <f>UPPER('ES Open logi'!E282)</f>
      </c>
      <c r="I278">
        <f>'ES Open logi'!H282</f>
      </c>
      <c r="J278" s="4" t="str">
        <f>REPT("0",4-LEN('ES Open logi'!F282))&amp;'ES Open logi'!F282</f>
        <v>0000</v>
      </c>
    </row>
    <row r="279" spans="1:10" ht="12.75">
      <c r="A279">
        <f>IF(OR(LEFT('ES Open logi'!A283,1)="8",LEFT('ES Open logi'!A283,1)="3"),"3500",IF(OR(LEFT('ES Open logi'!A283,1)="7",LEFT('ES Open logi'!A283,1)="4"),"7000",""))</f>
      </c>
      <c r="B279">
        <f>IF('ES Open logi'!B283="SSB","PH",IF('ES Open logi'!B283="CW","CW",""))</f>
      </c>
      <c r="C279" t="str">
        <f t="shared" si="8"/>
        <v>2009-04-18</v>
      </c>
      <c r="D279" s="4" t="str">
        <f>REPT("0",2-LEN('ES Open logi'!C283))&amp;'ES Open logi'!C283&amp;REPT("0",2-LEN('ES Open logi'!D283))&amp;'ES Open logi'!D283</f>
        <v>0000</v>
      </c>
      <c r="E279">
        <f t="shared" si="9"/>
      </c>
      <c r="F279">
        <f>'ES Open logi'!I283</f>
      </c>
      <c r="G279" t="str">
        <f>REPT("0",4-LEN('ES Open logi'!G283))&amp;'ES Open logi'!G283</f>
        <v>0000</v>
      </c>
      <c r="H279">
        <f>UPPER('ES Open logi'!E283)</f>
      </c>
      <c r="I279">
        <f>'ES Open logi'!H283</f>
      </c>
      <c r="J279" s="4" t="str">
        <f>REPT("0",4-LEN('ES Open logi'!F283))&amp;'ES Open logi'!F283</f>
        <v>0000</v>
      </c>
    </row>
    <row r="280" spans="1:10" ht="12.75">
      <c r="A280">
        <f>IF(OR(LEFT('ES Open logi'!A284,1)="8",LEFT('ES Open logi'!A284,1)="3"),"3500",IF(OR(LEFT('ES Open logi'!A284,1)="7",LEFT('ES Open logi'!A284,1)="4"),"7000",""))</f>
      </c>
      <c r="B280">
        <f>IF('ES Open logi'!B284="SSB","PH",IF('ES Open logi'!B284="CW","CW",""))</f>
      </c>
      <c r="C280" t="str">
        <f t="shared" si="8"/>
        <v>2009-04-18</v>
      </c>
      <c r="D280" s="4" t="str">
        <f>REPT("0",2-LEN('ES Open logi'!C284))&amp;'ES Open logi'!C284&amp;REPT("0",2-LEN('ES Open logi'!D284))&amp;'ES Open logi'!D284</f>
        <v>0000</v>
      </c>
      <c r="E280">
        <f t="shared" si="9"/>
      </c>
      <c r="F280">
        <f>'ES Open logi'!I284</f>
      </c>
      <c r="G280" t="str">
        <f>REPT("0",4-LEN('ES Open logi'!G284))&amp;'ES Open logi'!G284</f>
        <v>0000</v>
      </c>
      <c r="H280">
        <f>UPPER('ES Open logi'!E284)</f>
      </c>
      <c r="I280">
        <f>'ES Open logi'!H284</f>
      </c>
      <c r="J280" s="4" t="str">
        <f>REPT("0",4-LEN('ES Open logi'!F284))&amp;'ES Open logi'!F284</f>
        <v>0000</v>
      </c>
    </row>
    <row r="281" spans="1:10" ht="12.75">
      <c r="A281">
        <f>IF(OR(LEFT('ES Open logi'!A285,1)="8",LEFT('ES Open logi'!A285,1)="3"),"3500",IF(OR(LEFT('ES Open logi'!A285,1)="7",LEFT('ES Open logi'!A285,1)="4"),"7000",""))</f>
      </c>
      <c r="B281">
        <f>IF('ES Open logi'!B285="SSB","PH",IF('ES Open logi'!B285="CW","CW",""))</f>
      </c>
      <c r="C281" t="str">
        <f t="shared" si="8"/>
        <v>2009-04-18</v>
      </c>
      <c r="D281" s="4" t="str">
        <f>REPT("0",2-LEN('ES Open logi'!C285))&amp;'ES Open logi'!C285&amp;REPT("0",2-LEN('ES Open logi'!D285))&amp;'ES Open logi'!D285</f>
        <v>0000</v>
      </c>
      <c r="E281">
        <f t="shared" si="9"/>
      </c>
      <c r="F281">
        <f>'ES Open logi'!I285</f>
      </c>
      <c r="G281" t="str">
        <f>REPT("0",4-LEN('ES Open logi'!G285))&amp;'ES Open logi'!G285</f>
        <v>0000</v>
      </c>
      <c r="H281">
        <f>UPPER('ES Open logi'!E285)</f>
      </c>
      <c r="I281">
        <f>'ES Open logi'!H285</f>
      </c>
      <c r="J281" s="4" t="str">
        <f>REPT("0",4-LEN('ES Open logi'!F285))&amp;'ES Open logi'!F285</f>
        <v>0000</v>
      </c>
    </row>
    <row r="282" spans="1:10" ht="12.75">
      <c r="A282">
        <f>IF(OR(LEFT('ES Open logi'!A286,1)="8",LEFT('ES Open logi'!A286,1)="3"),"3500",IF(OR(LEFT('ES Open logi'!A286,1)="7",LEFT('ES Open logi'!A286,1)="4"),"7000",""))</f>
      </c>
      <c r="B282">
        <f>IF('ES Open logi'!B286="SSB","PH",IF('ES Open logi'!B286="CW","CW",""))</f>
      </c>
      <c r="C282" t="str">
        <f t="shared" si="8"/>
        <v>2009-04-18</v>
      </c>
      <c r="D282" s="4" t="str">
        <f>REPT("0",2-LEN('ES Open logi'!C286))&amp;'ES Open logi'!C286&amp;REPT("0",2-LEN('ES Open logi'!D286))&amp;'ES Open logi'!D286</f>
        <v>0000</v>
      </c>
      <c r="E282">
        <f t="shared" si="9"/>
      </c>
      <c r="F282">
        <f>'ES Open logi'!I286</f>
      </c>
      <c r="G282" t="str">
        <f>REPT("0",4-LEN('ES Open logi'!G286))&amp;'ES Open logi'!G286</f>
        <v>0000</v>
      </c>
      <c r="H282">
        <f>UPPER('ES Open logi'!E286)</f>
      </c>
      <c r="I282">
        <f>'ES Open logi'!H286</f>
      </c>
      <c r="J282" s="4" t="str">
        <f>REPT("0",4-LEN('ES Open logi'!F286))&amp;'ES Open logi'!F286</f>
        <v>0000</v>
      </c>
    </row>
    <row r="283" spans="1:10" ht="12.75">
      <c r="A283">
        <f>IF(OR(LEFT('ES Open logi'!A287,1)="8",LEFT('ES Open logi'!A287,1)="3"),"3500",IF(OR(LEFT('ES Open logi'!A287,1)="7",LEFT('ES Open logi'!A287,1)="4"),"7000",""))</f>
      </c>
      <c r="B283">
        <f>IF('ES Open logi'!B287="SSB","PH",IF('ES Open logi'!B287="CW","CW",""))</f>
      </c>
      <c r="C283" t="str">
        <f t="shared" si="8"/>
        <v>2009-04-18</v>
      </c>
      <c r="D283" s="4" t="str">
        <f>REPT("0",2-LEN('ES Open logi'!C287))&amp;'ES Open logi'!C287&amp;REPT("0",2-LEN('ES Open logi'!D287))&amp;'ES Open logi'!D287</f>
        <v>0000</v>
      </c>
      <c r="E283">
        <f t="shared" si="9"/>
      </c>
      <c r="F283">
        <f>'ES Open logi'!I287</f>
      </c>
      <c r="G283" t="str">
        <f>REPT("0",4-LEN('ES Open logi'!G287))&amp;'ES Open logi'!G287</f>
        <v>0000</v>
      </c>
      <c r="H283">
        <f>UPPER('ES Open logi'!E287)</f>
      </c>
      <c r="I283">
        <f>'ES Open logi'!H287</f>
      </c>
      <c r="J283" s="4" t="str">
        <f>REPT("0",4-LEN('ES Open logi'!F287))&amp;'ES Open logi'!F287</f>
        <v>0000</v>
      </c>
    </row>
    <row r="284" spans="1:10" ht="12.75">
      <c r="A284">
        <f>IF(OR(LEFT('ES Open logi'!A288,1)="8",LEFT('ES Open logi'!A288,1)="3"),"3500",IF(OR(LEFT('ES Open logi'!A288,1)="7",LEFT('ES Open logi'!A288,1)="4"),"7000",""))</f>
      </c>
      <c r="B284">
        <f>IF('ES Open logi'!B288="SSB","PH",IF('ES Open logi'!B288="CW","CW",""))</f>
      </c>
      <c r="C284" t="str">
        <f t="shared" si="8"/>
        <v>2009-04-18</v>
      </c>
      <c r="D284" s="4" t="str">
        <f>REPT("0",2-LEN('ES Open logi'!C288))&amp;'ES Open logi'!C288&amp;REPT("0",2-LEN('ES Open logi'!D288))&amp;'ES Open logi'!D288</f>
        <v>0000</v>
      </c>
      <c r="E284">
        <f t="shared" si="9"/>
      </c>
      <c r="F284">
        <f>'ES Open logi'!I288</f>
      </c>
      <c r="G284" t="str">
        <f>REPT("0",4-LEN('ES Open logi'!G288))&amp;'ES Open logi'!G288</f>
        <v>0000</v>
      </c>
      <c r="H284">
        <f>UPPER('ES Open logi'!E288)</f>
      </c>
      <c r="I284">
        <f>'ES Open logi'!H288</f>
      </c>
      <c r="J284" s="4" t="str">
        <f>REPT("0",4-LEN('ES Open logi'!F288))&amp;'ES Open logi'!F288</f>
        <v>0000</v>
      </c>
    </row>
    <row r="285" spans="1:10" ht="12.75">
      <c r="A285">
        <f>IF(OR(LEFT('ES Open logi'!A289,1)="8",LEFT('ES Open logi'!A289,1)="3"),"3500",IF(OR(LEFT('ES Open logi'!A289,1)="7",LEFT('ES Open logi'!A289,1)="4"),"7000",""))</f>
      </c>
      <c r="B285">
        <f>IF('ES Open logi'!B289="SSB","PH",IF('ES Open logi'!B289="CW","CW",""))</f>
      </c>
      <c r="C285" t="str">
        <f t="shared" si="8"/>
        <v>2009-04-18</v>
      </c>
      <c r="D285" s="4" t="str">
        <f>REPT("0",2-LEN('ES Open logi'!C289))&amp;'ES Open logi'!C289&amp;REPT("0",2-LEN('ES Open logi'!D289))&amp;'ES Open logi'!D289</f>
        <v>0000</v>
      </c>
      <c r="E285">
        <f t="shared" si="9"/>
      </c>
      <c r="F285">
        <f>'ES Open logi'!I289</f>
      </c>
      <c r="G285" t="str">
        <f>REPT("0",4-LEN('ES Open logi'!G289))&amp;'ES Open logi'!G289</f>
        <v>0000</v>
      </c>
      <c r="H285">
        <f>UPPER('ES Open logi'!E289)</f>
      </c>
      <c r="I285">
        <f>'ES Open logi'!H289</f>
      </c>
      <c r="J285" s="4" t="str">
        <f>REPT("0",4-LEN('ES Open logi'!F289))&amp;'ES Open logi'!F289</f>
        <v>0000</v>
      </c>
    </row>
    <row r="286" spans="1:10" ht="12.75">
      <c r="A286">
        <f>IF(OR(LEFT('ES Open logi'!A290,1)="8",LEFT('ES Open logi'!A290,1)="3"),"3500",IF(OR(LEFT('ES Open logi'!A290,1)="7",LEFT('ES Open logi'!A290,1)="4"),"7000",""))</f>
      </c>
      <c r="B286">
        <f>IF('ES Open logi'!B290="SSB","PH",IF('ES Open logi'!B290="CW","CW",""))</f>
      </c>
      <c r="C286" t="str">
        <f t="shared" si="8"/>
        <v>2009-04-18</v>
      </c>
      <c r="D286" s="4" t="str">
        <f>REPT("0",2-LEN('ES Open logi'!C290))&amp;'ES Open logi'!C290&amp;REPT("0",2-LEN('ES Open logi'!D290))&amp;'ES Open logi'!D290</f>
        <v>0000</v>
      </c>
      <c r="E286">
        <f t="shared" si="9"/>
      </c>
      <c r="F286">
        <f>'ES Open logi'!I290</f>
      </c>
      <c r="G286" t="str">
        <f>REPT("0",4-LEN('ES Open logi'!G290))&amp;'ES Open logi'!G290</f>
        <v>0000</v>
      </c>
      <c r="H286">
        <f>UPPER('ES Open logi'!E290)</f>
      </c>
      <c r="I286">
        <f>'ES Open logi'!H290</f>
      </c>
      <c r="J286" s="4" t="str">
        <f>REPT("0",4-LEN('ES Open logi'!F290))&amp;'ES Open logi'!F290</f>
        <v>0000</v>
      </c>
    </row>
    <row r="287" spans="1:10" ht="12.75">
      <c r="A287">
        <f>IF(OR(LEFT('ES Open logi'!A291,1)="8",LEFT('ES Open logi'!A291,1)="3"),"3500",IF(OR(LEFT('ES Open logi'!A291,1)="7",LEFT('ES Open logi'!A291,1)="4"),"7000",""))</f>
      </c>
      <c r="B287">
        <f>IF('ES Open logi'!B291="SSB","PH",IF('ES Open logi'!B291="CW","CW",""))</f>
      </c>
      <c r="C287" t="str">
        <f t="shared" si="8"/>
        <v>2009-04-18</v>
      </c>
      <c r="D287" s="4" t="str">
        <f>REPT("0",2-LEN('ES Open logi'!C291))&amp;'ES Open logi'!C291&amp;REPT("0",2-LEN('ES Open logi'!D291))&amp;'ES Open logi'!D291</f>
        <v>0000</v>
      </c>
      <c r="E287">
        <f t="shared" si="9"/>
      </c>
      <c r="F287">
        <f>'ES Open logi'!I291</f>
      </c>
      <c r="G287" t="str">
        <f>REPT("0",4-LEN('ES Open logi'!G291))&amp;'ES Open logi'!G291</f>
        <v>0000</v>
      </c>
      <c r="H287">
        <f>UPPER('ES Open logi'!E291)</f>
      </c>
      <c r="I287">
        <f>'ES Open logi'!H291</f>
      </c>
      <c r="J287" s="4" t="str">
        <f>REPT("0",4-LEN('ES Open logi'!F291))&amp;'ES Open logi'!F291</f>
        <v>0000</v>
      </c>
    </row>
    <row r="288" spans="1:10" ht="12.75">
      <c r="A288">
        <f>IF(OR(LEFT('ES Open logi'!A292,1)="8",LEFT('ES Open logi'!A292,1)="3"),"3500",IF(OR(LEFT('ES Open logi'!A292,1)="7",LEFT('ES Open logi'!A292,1)="4"),"7000",""))</f>
      </c>
      <c r="B288">
        <f>IF('ES Open logi'!B292="SSB","PH",IF('ES Open logi'!B292="CW","CW",""))</f>
      </c>
      <c r="C288" t="str">
        <f t="shared" si="8"/>
        <v>2009-04-18</v>
      </c>
      <c r="D288" s="4" t="str">
        <f>REPT("0",2-LEN('ES Open logi'!C292))&amp;'ES Open logi'!C292&amp;REPT("0",2-LEN('ES Open logi'!D292))&amp;'ES Open logi'!D292</f>
        <v>0000</v>
      </c>
      <c r="E288">
        <f t="shared" si="9"/>
      </c>
      <c r="F288">
        <f>'ES Open logi'!I292</f>
      </c>
      <c r="G288" t="str">
        <f>REPT("0",4-LEN('ES Open logi'!G292))&amp;'ES Open logi'!G292</f>
        <v>0000</v>
      </c>
      <c r="H288">
        <f>UPPER('ES Open logi'!E292)</f>
      </c>
      <c r="I288">
        <f>'ES Open logi'!H292</f>
      </c>
      <c r="J288" s="4" t="str">
        <f>REPT("0",4-LEN('ES Open logi'!F292))&amp;'ES Open logi'!F292</f>
        <v>0000</v>
      </c>
    </row>
    <row r="289" spans="1:10" ht="12.75">
      <c r="A289">
        <f>IF(OR(LEFT('ES Open logi'!A293,1)="8",LEFT('ES Open logi'!A293,1)="3"),"3500",IF(OR(LEFT('ES Open logi'!A293,1)="7",LEFT('ES Open logi'!A293,1)="4"),"7000",""))</f>
      </c>
      <c r="B289">
        <f>IF('ES Open logi'!B293="SSB","PH",IF('ES Open logi'!B293="CW","CW",""))</f>
      </c>
      <c r="C289" t="str">
        <f t="shared" si="8"/>
        <v>2009-04-18</v>
      </c>
      <c r="D289" s="4" t="str">
        <f>REPT("0",2-LEN('ES Open logi'!C293))&amp;'ES Open logi'!C293&amp;REPT("0",2-LEN('ES Open logi'!D293))&amp;'ES Open logi'!D293</f>
        <v>0000</v>
      </c>
      <c r="E289">
        <f t="shared" si="9"/>
      </c>
      <c r="F289">
        <f>'ES Open logi'!I293</f>
      </c>
      <c r="G289" t="str">
        <f>REPT("0",4-LEN('ES Open logi'!G293))&amp;'ES Open logi'!G293</f>
        <v>0000</v>
      </c>
      <c r="H289">
        <f>UPPER('ES Open logi'!E293)</f>
      </c>
      <c r="I289">
        <f>'ES Open logi'!H293</f>
      </c>
      <c r="J289" s="4" t="str">
        <f>REPT("0",4-LEN('ES Open logi'!F293))&amp;'ES Open logi'!F293</f>
        <v>0000</v>
      </c>
    </row>
    <row r="290" spans="1:10" ht="12.75">
      <c r="A290">
        <f>IF(OR(LEFT('ES Open logi'!A294,1)="8",LEFT('ES Open logi'!A294,1)="3"),"3500",IF(OR(LEFT('ES Open logi'!A294,1)="7",LEFT('ES Open logi'!A294,1)="4"),"7000",""))</f>
      </c>
      <c r="B290">
        <f>IF('ES Open logi'!B294="SSB","PH",IF('ES Open logi'!B294="CW","CW",""))</f>
      </c>
      <c r="C290" t="str">
        <f t="shared" si="8"/>
        <v>2009-04-18</v>
      </c>
      <c r="D290" s="4" t="str">
        <f>REPT("0",2-LEN('ES Open logi'!C294))&amp;'ES Open logi'!C294&amp;REPT("0",2-LEN('ES Open logi'!D294))&amp;'ES Open logi'!D294</f>
        <v>0000</v>
      </c>
      <c r="E290">
        <f t="shared" si="9"/>
      </c>
      <c r="F290">
        <f>'ES Open logi'!I294</f>
      </c>
      <c r="G290" t="str">
        <f>REPT("0",4-LEN('ES Open logi'!G294))&amp;'ES Open logi'!G294</f>
        <v>0000</v>
      </c>
      <c r="H290">
        <f>UPPER('ES Open logi'!E294)</f>
      </c>
      <c r="I290">
        <f>'ES Open logi'!H294</f>
      </c>
      <c r="J290" s="4" t="str">
        <f>REPT("0",4-LEN('ES Open logi'!F294))&amp;'ES Open logi'!F294</f>
        <v>0000</v>
      </c>
    </row>
    <row r="291" spans="1:10" ht="12.75">
      <c r="A291">
        <f>IF(OR(LEFT('ES Open logi'!A295,1)="8",LEFT('ES Open logi'!A295,1)="3"),"3500",IF(OR(LEFT('ES Open logi'!A295,1)="7",LEFT('ES Open logi'!A295,1)="4"),"7000",""))</f>
      </c>
      <c r="B291">
        <f>IF('ES Open logi'!B295="SSB","PH",IF('ES Open logi'!B295="CW","CW",""))</f>
      </c>
      <c r="C291" t="str">
        <f t="shared" si="8"/>
        <v>2009-04-18</v>
      </c>
      <c r="D291" s="4" t="str">
        <f>REPT("0",2-LEN('ES Open logi'!C295))&amp;'ES Open logi'!C295&amp;REPT("0",2-LEN('ES Open logi'!D295))&amp;'ES Open logi'!D295</f>
        <v>0000</v>
      </c>
      <c r="E291">
        <f t="shared" si="9"/>
      </c>
      <c r="F291">
        <f>'ES Open logi'!I295</f>
      </c>
      <c r="G291" t="str">
        <f>REPT("0",4-LEN('ES Open logi'!G295))&amp;'ES Open logi'!G295</f>
        <v>0000</v>
      </c>
      <c r="H291">
        <f>UPPER('ES Open logi'!E295)</f>
      </c>
      <c r="I291">
        <f>'ES Open logi'!H295</f>
      </c>
      <c r="J291" s="4" t="str">
        <f>REPT("0",4-LEN('ES Open logi'!F295))&amp;'ES Open logi'!F295</f>
        <v>0000</v>
      </c>
    </row>
    <row r="292" spans="1:10" ht="12.75">
      <c r="A292">
        <f>IF(OR(LEFT('ES Open logi'!A296,1)="8",LEFT('ES Open logi'!A296,1)="3"),"3500",IF(OR(LEFT('ES Open logi'!A296,1)="7",LEFT('ES Open logi'!A296,1)="4"),"7000",""))</f>
      </c>
      <c r="B292">
        <f>IF('ES Open logi'!B296="SSB","PH",IF('ES Open logi'!B296="CW","CW",""))</f>
      </c>
      <c r="C292" t="str">
        <f t="shared" si="8"/>
        <v>2009-04-18</v>
      </c>
      <c r="D292" s="4" t="str">
        <f>REPT("0",2-LEN('ES Open logi'!C296))&amp;'ES Open logi'!C296&amp;REPT("0",2-LEN('ES Open logi'!D296))&amp;'ES Open logi'!D296</f>
        <v>0000</v>
      </c>
      <c r="E292">
        <f t="shared" si="9"/>
      </c>
      <c r="F292">
        <f>'ES Open logi'!I296</f>
      </c>
      <c r="G292" t="str">
        <f>REPT("0",4-LEN('ES Open logi'!G296))&amp;'ES Open logi'!G296</f>
        <v>0000</v>
      </c>
      <c r="H292">
        <f>UPPER('ES Open logi'!E296)</f>
      </c>
      <c r="I292">
        <f>'ES Open logi'!H296</f>
      </c>
      <c r="J292" s="4" t="str">
        <f>REPT("0",4-LEN('ES Open logi'!F296))&amp;'ES Open logi'!F296</f>
        <v>0000</v>
      </c>
    </row>
    <row r="293" spans="1:10" ht="12.75">
      <c r="A293">
        <f>IF(OR(LEFT('ES Open logi'!A297,1)="8",LEFT('ES Open logi'!A297,1)="3"),"3500",IF(OR(LEFT('ES Open logi'!A297,1)="7",LEFT('ES Open logi'!A297,1)="4"),"7000",""))</f>
      </c>
      <c r="B293">
        <f>IF('ES Open logi'!B297="SSB","PH",IF('ES Open logi'!B297="CW","CW",""))</f>
      </c>
      <c r="C293" t="str">
        <f t="shared" si="8"/>
        <v>2009-04-18</v>
      </c>
      <c r="D293" s="4" t="str">
        <f>REPT("0",2-LEN('ES Open logi'!C297))&amp;'ES Open logi'!C297&amp;REPT("0",2-LEN('ES Open logi'!D297))&amp;'ES Open logi'!D297</f>
        <v>0000</v>
      </c>
      <c r="E293">
        <f t="shared" si="9"/>
      </c>
      <c r="F293">
        <f>'ES Open logi'!I297</f>
      </c>
      <c r="G293" t="str">
        <f>REPT("0",4-LEN('ES Open logi'!G297))&amp;'ES Open logi'!G297</f>
        <v>0000</v>
      </c>
      <c r="H293">
        <f>UPPER('ES Open logi'!E297)</f>
      </c>
      <c r="I293">
        <f>'ES Open logi'!H297</f>
      </c>
      <c r="J293" s="4" t="str">
        <f>REPT("0",4-LEN('ES Open logi'!F297))&amp;'ES Open logi'!F297</f>
        <v>0000</v>
      </c>
    </row>
    <row r="294" spans="1:10" ht="12.75">
      <c r="A294">
        <f>IF(OR(LEFT('ES Open logi'!A298,1)="8",LEFT('ES Open logi'!A298,1)="3"),"3500",IF(OR(LEFT('ES Open logi'!A298,1)="7",LEFT('ES Open logi'!A298,1)="4"),"7000",""))</f>
      </c>
      <c r="B294">
        <f>IF('ES Open logi'!B298="SSB","PH",IF('ES Open logi'!B298="CW","CW",""))</f>
      </c>
      <c r="C294" t="str">
        <f t="shared" si="8"/>
        <v>2009-04-18</v>
      </c>
      <c r="D294" s="4" t="str">
        <f>REPT("0",2-LEN('ES Open logi'!C298))&amp;'ES Open logi'!C298&amp;REPT("0",2-LEN('ES Open logi'!D298))&amp;'ES Open logi'!D298</f>
        <v>0000</v>
      </c>
      <c r="E294">
        <f t="shared" si="9"/>
      </c>
      <c r="F294">
        <f>'ES Open logi'!I298</f>
      </c>
      <c r="G294" t="str">
        <f>REPT("0",4-LEN('ES Open logi'!G298))&amp;'ES Open logi'!G298</f>
        <v>0000</v>
      </c>
      <c r="H294">
        <f>UPPER('ES Open logi'!E298)</f>
      </c>
      <c r="I294">
        <f>'ES Open logi'!H298</f>
      </c>
      <c r="J294" s="4" t="str">
        <f>REPT("0",4-LEN('ES Open logi'!F298))&amp;'ES Open logi'!F298</f>
        <v>0000</v>
      </c>
    </row>
    <row r="295" spans="1:10" ht="12.75">
      <c r="A295">
        <f>IF(OR(LEFT('ES Open logi'!A299,1)="8",LEFT('ES Open logi'!A299,1)="3"),"3500",IF(OR(LEFT('ES Open logi'!A299,1)="7",LEFT('ES Open logi'!A299,1)="4"),"7000",""))</f>
      </c>
      <c r="B295">
        <f>IF('ES Open logi'!B299="SSB","PH",IF('ES Open logi'!B299="CW","CW",""))</f>
      </c>
      <c r="C295" t="str">
        <f t="shared" si="8"/>
        <v>2009-04-18</v>
      </c>
      <c r="D295" s="4" t="str">
        <f>REPT("0",2-LEN('ES Open logi'!C299))&amp;'ES Open logi'!C299&amp;REPT("0",2-LEN('ES Open logi'!D299))&amp;'ES Open logi'!D299</f>
        <v>0000</v>
      </c>
      <c r="E295">
        <f t="shared" si="9"/>
      </c>
      <c r="F295">
        <f>'ES Open logi'!I299</f>
      </c>
      <c r="G295" t="str">
        <f>REPT("0",4-LEN('ES Open logi'!G299))&amp;'ES Open logi'!G299</f>
        <v>0000</v>
      </c>
      <c r="H295">
        <f>UPPER('ES Open logi'!E299)</f>
      </c>
      <c r="I295">
        <f>'ES Open logi'!H299</f>
      </c>
      <c r="J295" s="4" t="str">
        <f>REPT("0",4-LEN('ES Open logi'!F299))&amp;'ES Open logi'!F299</f>
        <v>0000</v>
      </c>
    </row>
    <row r="296" spans="1:10" ht="12.75">
      <c r="A296">
        <f>IF(OR(LEFT('ES Open logi'!A300,1)="8",LEFT('ES Open logi'!A300,1)="3"),"3500",IF(OR(LEFT('ES Open logi'!A300,1)="7",LEFT('ES Open logi'!A300,1)="4"),"7000",""))</f>
      </c>
      <c r="B296">
        <f>IF('ES Open logi'!B300="SSB","PH",IF('ES Open logi'!B300="CW","CW",""))</f>
      </c>
      <c r="C296" t="str">
        <f t="shared" si="8"/>
        <v>2009-04-18</v>
      </c>
      <c r="D296" s="4" t="str">
        <f>REPT("0",2-LEN('ES Open logi'!C300))&amp;'ES Open logi'!C300&amp;REPT("0",2-LEN('ES Open logi'!D300))&amp;'ES Open logi'!D300</f>
        <v>0000</v>
      </c>
      <c r="E296">
        <f t="shared" si="9"/>
      </c>
      <c r="F296">
        <f>'ES Open logi'!I300</f>
      </c>
      <c r="G296" t="str">
        <f>REPT("0",4-LEN('ES Open logi'!G300))&amp;'ES Open logi'!G300</f>
        <v>0000</v>
      </c>
      <c r="H296">
        <f>UPPER('ES Open logi'!E300)</f>
      </c>
      <c r="I296">
        <f>'ES Open logi'!H300</f>
      </c>
      <c r="J296" s="4" t="str">
        <f>REPT("0",4-LEN('ES Open logi'!F300))&amp;'ES Open logi'!F300</f>
        <v>0000</v>
      </c>
    </row>
    <row r="297" spans="1:10" ht="12.75">
      <c r="A297">
        <f>IF(OR(LEFT('ES Open logi'!A301,1)="8",LEFT('ES Open logi'!A301,1)="3"),"3500",IF(OR(LEFT('ES Open logi'!A301,1)="7",LEFT('ES Open logi'!A301,1)="4"),"7000",""))</f>
      </c>
      <c r="B297">
        <f>IF('ES Open logi'!B301="SSB","PH",IF('ES Open logi'!B301="CW","CW",""))</f>
      </c>
      <c r="C297" t="str">
        <f t="shared" si="8"/>
        <v>2009-04-18</v>
      </c>
      <c r="D297" s="4" t="str">
        <f>REPT("0",2-LEN('ES Open logi'!C301))&amp;'ES Open logi'!C301&amp;REPT("0",2-LEN('ES Open logi'!D301))&amp;'ES Open logi'!D301</f>
        <v>0000</v>
      </c>
      <c r="E297">
        <f t="shared" si="9"/>
      </c>
      <c r="F297">
        <f>'ES Open logi'!I301</f>
      </c>
      <c r="G297" t="str">
        <f>REPT("0",4-LEN('ES Open logi'!G301))&amp;'ES Open logi'!G301</f>
        <v>0000</v>
      </c>
      <c r="H297">
        <f>UPPER('ES Open logi'!E301)</f>
      </c>
      <c r="I297">
        <f>'ES Open logi'!H301</f>
      </c>
      <c r="J297" s="4" t="str">
        <f>REPT("0",4-LEN('ES Open logi'!F301))&amp;'ES Open logi'!F301</f>
        <v>0000</v>
      </c>
    </row>
    <row r="298" spans="1:10" ht="12.75">
      <c r="A298">
        <f>IF(OR(LEFT('ES Open logi'!A302,1)="8",LEFT('ES Open logi'!A302,1)="3"),"3500",IF(OR(LEFT('ES Open logi'!A302,1)="7",LEFT('ES Open logi'!A302,1)="4"),"7000",""))</f>
      </c>
      <c r="B298">
        <f>IF('ES Open logi'!B302="SSB","PH",IF('ES Open logi'!B302="CW","CW",""))</f>
      </c>
      <c r="C298" t="str">
        <f t="shared" si="8"/>
        <v>2009-04-18</v>
      </c>
      <c r="D298" s="4" t="str">
        <f>REPT("0",2-LEN('ES Open logi'!C302))&amp;'ES Open logi'!C302&amp;REPT("0",2-LEN('ES Open logi'!D302))&amp;'ES Open logi'!D302</f>
        <v>0000</v>
      </c>
      <c r="E298">
        <f t="shared" si="9"/>
      </c>
      <c r="F298">
        <f>'ES Open logi'!I302</f>
      </c>
      <c r="G298" t="str">
        <f>REPT("0",4-LEN('ES Open logi'!G302))&amp;'ES Open logi'!G302</f>
        <v>0000</v>
      </c>
      <c r="H298">
        <f>UPPER('ES Open logi'!E302)</f>
      </c>
      <c r="I298">
        <f>'ES Open logi'!H302</f>
      </c>
      <c r="J298" s="4" t="str">
        <f>REPT("0",4-LEN('ES Open logi'!F302))&amp;'ES Open logi'!F302</f>
        <v>0000</v>
      </c>
    </row>
    <row r="299" spans="1:10" ht="12.75">
      <c r="A299">
        <f>IF(OR(LEFT('ES Open logi'!A303,1)="8",LEFT('ES Open logi'!A303,1)="3"),"3500",IF(OR(LEFT('ES Open logi'!A303,1)="7",LEFT('ES Open logi'!A303,1)="4"),"7000",""))</f>
      </c>
      <c r="B299">
        <f>IF('ES Open logi'!B303="SSB","PH",IF('ES Open logi'!B303="CW","CW",""))</f>
      </c>
      <c r="C299" t="str">
        <f t="shared" si="8"/>
        <v>2009-04-18</v>
      </c>
      <c r="D299" s="4" t="str">
        <f>REPT("0",2-LEN('ES Open logi'!C303))&amp;'ES Open logi'!C303&amp;REPT("0",2-LEN('ES Open logi'!D303))&amp;'ES Open logi'!D303</f>
        <v>0000</v>
      </c>
      <c r="E299">
        <f t="shared" si="9"/>
      </c>
      <c r="F299">
        <f>'ES Open logi'!I303</f>
      </c>
      <c r="G299" t="str">
        <f>REPT("0",4-LEN('ES Open logi'!G303))&amp;'ES Open logi'!G303</f>
        <v>0000</v>
      </c>
      <c r="H299">
        <f>UPPER('ES Open logi'!E303)</f>
      </c>
      <c r="I299">
        <f>'ES Open logi'!H303</f>
      </c>
      <c r="J299" s="4" t="str">
        <f>REPT("0",4-LEN('ES Open logi'!F303))&amp;'ES Open logi'!F303</f>
        <v>0000</v>
      </c>
    </row>
    <row r="300" spans="1:10" ht="12.75">
      <c r="A300">
        <f>IF(OR(LEFT('ES Open logi'!A304,1)="8",LEFT('ES Open logi'!A304,1)="3"),"3500",IF(OR(LEFT('ES Open logi'!A304,1)="7",LEFT('ES Open logi'!A304,1)="4"),"7000",""))</f>
      </c>
      <c r="B300">
        <f>IF('ES Open logi'!B304="SSB","PH",IF('ES Open logi'!B304="CW","CW",""))</f>
      </c>
      <c r="C300" t="str">
        <f t="shared" si="8"/>
        <v>2009-04-18</v>
      </c>
      <c r="D300" s="4" t="str">
        <f>REPT("0",2-LEN('ES Open logi'!C304))&amp;'ES Open logi'!C304&amp;REPT("0",2-LEN('ES Open logi'!D304))&amp;'ES Open logi'!D304</f>
        <v>0000</v>
      </c>
      <c r="E300">
        <f t="shared" si="9"/>
      </c>
      <c r="F300">
        <f>'ES Open logi'!I304</f>
      </c>
      <c r="G300" t="str">
        <f>REPT("0",4-LEN('ES Open logi'!G304))&amp;'ES Open logi'!G304</f>
        <v>0000</v>
      </c>
      <c r="H300">
        <f>UPPER('ES Open logi'!E304)</f>
      </c>
      <c r="I300">
        <f>'ES Open logi'!H304</f>
      </c>
      <c r="J300" s="4" t="str">
        <f>REPT("0",4-LEN('ES Open logi'!F304))&amp;'ES Open logi'!F304</f>
        <v>0000</v>
      </c>
    </row>
    <row r="301" spans="1:10" ht="12.75">
      <c r="A301">
        <f>IF(OR(LEFT('ES Open logi'!A305,1)="8",LEFT('ES Open logi'!A305,1)="3"),"3500",IF(OR(LEFT('ES Open logi'!A305,1)="7",LEFT('ES Open logi'!A305,1)="4"),"7000",""))</f>
      </c>
      <c r="B301">
        <f>IF('ES Open logi'!B305="SSB","PH",IF('ES Open logi'!B305="CW","CW",""))</f>
      </c>
      <c r="C301" t="str">
        <f t="shared" si="8"/>
        <v>2009-04-18</v>
      </c>
      <c r="D301" s="4" t="str">
        <f>REPT("0",2-LEN('ES Open logi'!C305))&amp;'ES Open logi'!C305&amp;REPT("0",2-LEN('ES Open logi'!D305))&amp;'ES Open logi'!D305</f>
        <v>0000</v>
      </c>
      <c r="E301">
        <f t="shared" si="9"/>
      </c>
      <c r="F301">
        <f>'ES Open logi'!I305</f>
      </c>
      <c r="G301" t="str">
        <f>REPT("0",4-LEN('ES Open logi'!G305))&amp;'ES Open logi'!G305</f>
        <v>0000</v>
      </c>
      <c r="H301">
        <f>UPPER('ES Open logi'!E305)</f>
      </c>
      <c r="I301">
        <f>'ES Open logi'!H305</f>
      </c>
      <c r="J301" s="4" t="str">
        <f>REPT("0",4-LEN('ES Open logi'!F305))&amp;'ES Open logi'!F305</f>
        <v>0000</v>
      </c>
    </row>
    <row r="302" spans="1:10" ht="12.75">
      <c r="A302">
        <f>IF(OR(LEFT('ES Open logi'!A306,1)="8",LEFT('ES Open logi'!A306,1)="3"),"3500",IF(OR(LEFT('ES Open logi'!A306,1)="7",LEFT('ES Open logi'!A306,1)="4"),"7000",""))</f>
      </c>
      <c r="B302">
        <f>IF('ES Open logi'!B306="SSB","PH",IF('ES Open logi'!B306="CW","CW",""))</f>
      </c>
      <c r="C302" t="str">
        <f t="shared" si="8"/>
        <v>2009-04-18</v>
      </c>
      <c r="D302" s="4" t="str">
        <f>REPT("0",2-LEN('ES Open logi'!C306))&amp;'ES Open logi'!C306&amp;REPT("0",2-LEN('ES Open logi'!D306))&amp;'ES Open logi'!D306</f>
        <v>0000</v>
      </c>
      <c r="E302">
        <f t="shared" si="9"/>
      </c>
      <c r="F302">
        <f>'ES Open logi'!I306</f>
      </c>
      <c r="G302" t="str">
        <f>REPT("0",4-LEN('ES Open logi'!G306))&amp;'ES Open logi'!G306</f>
        <v>0000</v>
      </c>
      <c r="H302">
        <f>UPPER('ES Open logi'!E306)</f>
      </c>
      <c r="I302">
        <f>'ES Open logi'!H306</f>
      </c>
      <c r="J302" s="4" t="str">
        <f>REPT("0",4-LEN('ES Open logi'!F306))&amp;'ES Open logi'!F306</f>
        <v>0000</v>
      </c>
    </row>
    <row r="303" spans="1:10" ht="12.75">
      <c r="A303">
        <f>IF(OR(LEFT('ES Open logi'!A307,1)="8",LEFT('ES Open logi'!A307,1)="3"),"3500",IF(OR(LEFT('ES Open logi'!A307,1)="7",LEFT('ES Open logi'!A307,1)="4"),"7000",""))</f>
      </c>
      <c r="B303">
        <f>IF('ES Open logi'!B307="SSB","PH",IF('ES Open logi'!B307="CW","CW",""))</f>
      </c>
      <c r="C303" t="str">
        <f t="shared" si="8"/>
        <v>2009-04-18</v>
      </c>
      <c r="D303" s="4" t="str">
        <f>REPT("0",2-LEN('ES Open logi'!C307))&amp;'ES Open logi'!C307&amp;REPT("0",2-LEN('ES Open logi'!D307))&amp;'ES Open logi'!D307</f>
        <v>0000</v>
      </c>
      <c r="E303">
        <f t="shared" si="9"/>
      </c>
      <c r="F303">
        <f>'ES Open logi'!I307</f>
      </c>
      <c r="G303" t="str">
        <f>REPT("0",4-LEN('ES Open logi'!G307))&amp;'ES Open logi'!G307</f>
        <v>0000</v>
      </c>
      <c r="H303">
        <f>UPPER('ES Open logi'!E307)</f>
      </c>
      <c r="I303">
        <f>'ES Open logi'!H307</f>
      </c>
      <c r="J303" s="4" t="str">
        <f>REPT("0",4-LEN('ES Open logi'!F307))&amp;'ES Open logi'!F307</f>
        <v>0000</v>
      </c>
    </row>
    <row r="304" spans="1:10" ht="12.75">
      <c r="A304">
        <f>IF(OR(LEFT('ES Open logi'!A308,1)="8",LEFT('ES Open logi'!A308,1)="3"),"3500",IF(OR(LEFT('ES Open logi'!A308,1)="7",LEFT('ES Open logi'!A308,1)="4"),"7000",""))</f>
      </c>
      <c r="B304">
        <f>IF('ES Open logi'!B308="SSB","PH",IF('ES Open logi'!B308="CW","CW",""))</f>
      </c>
      <c r="C304" t="str">
        <f t="shared" si="8"/>
        <v>2009-04-18</v>
      </c>
      <c r="D304" s="4" t="str">
        <f>REPT("0",2-LEN('ES Open logi'!C308))&amp;'ES Open logi'!C308&amp;REPT("0",2-LEN('ES Open logi'!D308))&amp;'ES Open logi'!D308</f>
        <v>0000</v>
      </c>
      <c r="E304">
        <f t="shared" si="9"/>
      </c>
      <c r="F304">
        <f>'ES Open logi'!I308</f>
      </c>
      <c r="G304" t="str">
        <f>REPT("0",4-LEN('ES Open logi'!G308))&amp;'ES Open logi'!G308</f>
        <v>0000</v>
      </c>
      <c r="H304">
        <f>UPPER('ES Open logi'!E308)</f>
      </c>
      <c r="I304">
        <f>'ES Open logi'!H308</f>
      </c>
      <c r="J304" s="4" t="str">
        <f>REPT("0",4-LEN('ES Open logi'!F308))&amp;'ES Open logi'!F308</f>
        <v>0000</v>
      </c>
    </row>
    <row r="305" spans="1:10" ht="12.75">
      <c r="A305">
        <f>IF(OR(LEFT('ES Open logi'!A309,1)="8",LEFT('ES Open logi'!A309,1)="3"),"3500",IF(OR(LEFT('ES Open logi'!A309,1)="7",LEFT('ES Open logi'!A309,1)="4"),"7000",""))</f>
      </c>
      <c r="B305">
        <f>IF('ES Open logi'!B309="SSB","PH",IF('ES Open logi'!B309="CW","CW",""))</f>
      </c>
      <c r="C305" t="str">
        <f t="shared" si="8"/>
        <v>2009-04-18</v>
      </c>
      <c r="D305" s="4" t="str">
        <f>REPT("0",2-LEN('ES Open logi'!C309))&amp;'ES Open logi'!C309&amp;REPT("0",2-LEN('ES Open logi'!D309))&amp;'ES Open logi'!D309</f>
        <v>0000</v>
      </c>
      <c r="E305">
        <f t="shared" si="9"/>
      </c>
      <c r="F305">
        <f>'ES Open logi'!I309</f>
      </c>
      <c r="G305" t="str">
        <f>REPT("0",4-LEN('ES Open logi'!G309))&amp;'ES Open logi'!G309</f>
        <v>0000</v>
      </c>
      <c r="H305">
        <f>UPPER('ES Open logi'!E309)</f>
      </c>
      <c r="I305">
        <f>'ES Open logi'!H309</f>
      </c>
      <c r="J305" s="4" t="str">
        <f>REPT("0",4-LEN('ES Open logi'!F309))&amp;'ES Open logi'!F309</f>
        <v>0000</v>
      </c>
    </row>
    <row r="306" spans="1:10" ht="12.75">
      <c r="A306">
        <f>IF(OR(LEFT('ES Open logi'!A310,1)="8",LEFT('ES Open logi'!A310,1)="3"),"3500",IF(OR(LEFT('ES Open logi'!A310,1)="7",LEFT('ES Open logi'!A310,1)="4"),"7000",""))</f>
      </c>
      <c r="B306">
        <f>IF('ES Open logi'!B310="SSB","PH",IF('ES Open logi'!B310="CW","CW",""))</f>
      </c>
      <c r="C306" t="str">
        <f t="shared" si="8"/>
        <v>2009-04-18</v>
      </c>
      <c r="D306" s="4" t="str">
        <f>REPT("0",2-LEN('ES Open logi'!C310))&amp;'ES Open logi'!C310&amp;REPT("0",2-LEN('ES Open logi'!D310))&amp;'ES Open logi'!D310</f>
        <v>0000</v>
      </c>
      <c r="E306">
        <f t="shared" si="9"/>
      </c>
      <c r="F306">
        <f>'ES Open logi'!I310</f>
      </c>
      <c r="G306" t="str">
        <f>REPT("0",4-LEN('ES Open logi'!G310))&amp;'ES Open logi'!G310</f>
        <v>0000</v>
      </c>
      <c r="H306">
        <f>UPPER('ES Open logi'!E310)</f>
      </c>
      <c r="I306">
        <f>'ES Open logi'!H310</f>
      </c>
      <c r="J306" s="4" t="str">
        <f>REPT("0",4-LEN('ES Open logi'!F310))&amp;'ES Open logi'!F310</f>
        <v>0000</v>
      </c>
    </row>
    <row r="307" spans="1:10" ht="12.75">
      <c r="A307">
        <f>IF(OR(LEFT('ES Open logi'!A311,1)="8",LEFT('ES Open logi'!A311,1)="3"),"3500",IF(OR(LEFT('ES Open logi'!A311,1)="7",LEFT('ES Open logi'!A311,1)="4"),"7000",""))</f>
      </c>
      <c r="B307">
        <f>IF('ES Open logi'!B311="SSB","PH",IF('ES Open logi'!B311="CW","CW",""))</f>
      </c>
      <c r="C307" t="str">
        <f t="shared" si="8"/>
        <v>2009-04-18</v>
      </c>
      <c r="D307" s="4" t="str">
        <f>REPT("0",2-LEN('ES Open logi'!C311))&amp;'ES Open logi'!C311&amp;REPT("0",2-LEN('ES Open logi'!D311))&amp;'ES Open logi'!D311</f>
        <v>0000</v>
      </c>
      <c r="E307">
        <f t="shared" si="9"/>
      </c>
      <c r="F307">
        <f>'ES Open logi'!I311</f>
      </c>
      <c r="G307" t="str">
        <f>REPT("0",4-LEN('ES Open logi'!G311))&amp;'ES Open logi'!G311</f>
        <v>0000</v>
      </c>
      <c r="H307">
        <f>UPPER('ES Open logi'!E311)</f>
      </c>
      <c r="I307">
        <f>'ES Open logi'!H311</f>
      </c>
      <c r="J307" s="4" t="str">
        <f>REPT("0",4-LEN('ES Open logi'!F311))&amp;'ES Open logi'!F311</f>
        <v>0000</v>
      </c>
    </row>
    <row r="308" spans="1:10" ht="12.75">
      <c r="A308">
        <f>IF(OR(LEFT('ES Open logi'!A312,1)="8",LEFT('ES Open logi'!A312,1)="3"),"3500",IF(OR(LEFT('ES Open logi'!A312,1)="7",LEFT('ES Open logi'!A312,1)="4"),"7000",""))</f>
      </c>
      <c r="B308">
        <f>IF('ES Open logi'!B312="SSB","PH",IF('ES Open logi'!B312="CW","CW",""))</f>
      </c>
      <c r="C308" t="str">
        <f t="shared" si="8"/>
        <v>2009-04-18</v>
      </c>
      <c r="D308" s="4" t="str">
        <f>REPT("0",2-LEN('ES Open logi'!C312))&amp;'ES Open logi'!C312&amp;REPT("0",2-LEN('ES Open logi'!D312))&amp;'ES Open logi'!D312</f>
        <v>0000</v>
      </c>
      <c r="E308">
        <f t="shared" si="9"/>
      </c>
      <c r="F308">
        <f>'ES Open logi'!I312</f>
      </c>
      <c r="G308" t="str">
        <f>REPT("0",4-LEN('ES Open logi'!G312))&amp;'ES Open logi'!G312</f>
        <v>0000</v>
      </c>
      <c r="H308">
        <f>UPPER('ES Open logi'!E312)</f>
      </c>
      <c r="I308">
        <f>'ES Open logi'!H312</f>
      </c>
      <c r="J308" s="4" t="str">
        <f>REPT("0",4-LEN('ES Open logi'!F312))&amp;'ES Open logi'!F312</f>
        <v>0000</v>
      </c>
    </row>
    <row r="309" spans="1:10" ht="12.75">
      <c r="A309">
        <f>IF(OR(LEFT('ES Open logi'!A313,1)="8",LEFT('ES Open logi'!A313,1)="3"),"3500",IF(OR(LEFT('ES Open logi'!A313,1)="7",LEFT('ES Open logi'!A313,1)="4"),"7000",""))</f>
      </c>
      <c r="B309">
        <f>IF('ES Open logi'!B313="SSB","PH",IF('ES Open logi'!B313="CW","CW",""))</f>
      </c>
      <c r="C309" t="str">
        <f t="shared" si="8"/>
        <v>2009-04-18</v>
      </c>
      <c r="D309" s="4" t="str">
        <f>REPT("0",2-LEN('ES Open logi'!C313))&amp;'ES Open logi'!C313&amp;REPT("0",2-LEN('ES Open logi'!D313))&amp;'ES Open logi'!D313</f>
        <v>0000</v>
      </c>
      <c r="E309">
        <f t="shared" si="9"/>
      </c>
      <c r="F309">
        <f>'ES Open logi'!I313</f>
      </c>
      <c r="G309" t="str">
        <f>REPT("0",4-LEN('ES Open logi'!G313))&amp;'ES Open logi'!G313</f>
        <v>0000</v>
      </c>
      <c r="H309">
        <f>UPPER('ES Open logi'!E313)</f>
      </c>
      <c r="I309">
        <f>'ES Open logi'!H313</f>
      </c>
      <c r="J309" s="4" t="str">
        <f>REPT("0",4-LEN('ES Open logi'!F313))&amp;'ES Open logi'!F313</f>
        <v>0000</v>
      </c>
    </row>
    <row r="310" spans="1:10" ht="12.75">
      <c r="A310">
        <f>IF(OR(LEFT('ES Open logi'!A314,1)="8",LEFT('ES Open logi'!A314,1)="3"),"3500",IF(OR(LEFT('ES Open logi'!A314,1)="7",LEFT('ES Open logi'!A314,1)="4"),"7000",""))</f>
      </c>
      <c r="B310">
        <f>IF('ES Open logi'!B314="SSB","PH",IF('ES Open logi'!B314="CW","CW",""))</f>
      </c>
      <c r="C310" t="str">
        <f t="shared" si="8"/>
        <v>2009-04-18</v>
      </c>
      <c r="D310" s="4" t="str">
        <f>REPT("0",2-LEN('ES Open logi'!C314))&amp;'ES Open logi'!C314&amp;REPT("0",2-LEN('ES Open logi'!D314))&amp;'ES Open logi'!D314</f>
        <v>0000</v>
      </c>
      <c r="E310">
        <f t="shared" si="9"/>
      </c>
      <c r="F310">
        <f>'ES Open logi'!I314</f>
      </c>
      <c r="G310" t="str">
        <f>REPT("0",4-LEN('ES Open logi'!G314))&amp;'ES Open logi'!G314</f>
        <v>0000</v>
      </c>
      <c r="H310">
        <f>UPPER('ES Open logi'!E314)</f>
      </c>
      <c r="I310">
        <f>'ES Open logi'!H314</f>
      </c>
      <c r="J310" s="4" t="str">
        <f>REPT("0",4-LEN('ES Open logi'!F314))&amp;'ES Open logi'!F314</f>
        <v>0000</v>
      </c>
    </row>
    <row r="311" spans="1:10" ht="12.75">
      <c r="A311">
        <f>IF(OR(LEFT('ES Open logi'!A315,1)="8",LEFT('ES Open logi'!A315,1)="3"),"3500",IF(OR(LEFT('ES Open logi'!A315,1)="7",LEFT('ES Open logi'!A315,1)="4"),"7000",""))</f>
      </c>
      <c r="B311">
        <f>IF('ES Open logi'!B315="SSB","PH",IF('ES Open logi'!B315="CW","CW",""))</f>
      </c>
      <c r="C311" t="str">
        <f t="shared" si="8"/>
        <v>2009-04-18</v>
      </c>
      <c r="D311" s="4" t="str">
        <f>REPT("0",2-LEN('ES Open logi'!C315))&amp;'ES Open logi'!C315&amp;REPT("0",2-LEN('ES Open logi'!D315))&amp;'ES Open logi'!D315</f>
        <v>0000</v>
      </c>
      <c r="E311">
        <f t="shared" si="9"/>
      </c>
      <c r="F311">
        <f>'ES Open logi'!I315</f>
      </c>
      <c r="G311" t="str">
        <f>REPT("0",4-LEN('ES Open logi'!G315))&amp;'ES Open logi'!G315</f>
        <v>0000</v>
      </c>
      <c r="H311">
        <f>UPPER('ES Open logi'!E315)</f>
      </c>
      <c r="I311">
        <f>'ES Open logi'!H315</f>
      </c>
      <c r="J311" s="4" t="str">
        <f>REPT("0",4-LEN('ES Open logi'!F315))&amp;'ES Open logi'!F315</f>
        <v>0000</v>
      </c>
    </row>
    <row r="312" spans="1:10" ht="12.75">
      <c r="A312">
        <f>IF(OR(LEFT('ES Open logi'!A316,1)="8",LEFT('ES Open logi'!A316,1)="3"),"3500",IF(OR(LEFT('ES Open logi'!A316,1)="7",LEFT('ES Open logi'!A316,1)="4"),"7000",""))</f>
      </c>
      <c r="B312">
        <f>IF('ES Open logi'!B316="SSB","PH",IF('ES Open logi'!B316="CW","CW",""))</f>
      </c>
      <c r="C312" t="str">
        <f t="shared" si="8"/>
        <v>2009-04-18</v>
      </c>
      <c r="D312" s="4" t="str">
        <f>REPT("0",2-LEN('ES Open logi'!C316))&amp;'ES Open logi'!C316&amp;REPT("0",2-LEN('ES Open logi'!D316))&amp;'ES Open logi'!D316</f>
        <v>0000</v>
      </c>
      <c r="E312">
        <f t="shared" si="9"/>
      </c>
      <c r="F312">
        <f>'ES Open logi'!I316</f>
      </c>
      <c r="G312" t="str">
        <f>REPT("0",4-LEN('ES Open logi'!G316))&amp;'ES Open logi'!G316</f>
        <v>0000</v>
      </c>
      <c r="H312">
        <f>UPPER('ES Open logi'!E316)</f>
      </c>
      <c r="I312">
        <f>'ES Open logi'!H316</f>
      </c>
      <c r="J312" s="4" t="str">
        <f>REPT("0",4-LEN('ES Open logi'!F316))&amp;'ES Open logi'!F316</f>
        <v>0000</v>
      </c>
    </row>
    <row r="313" spans="1:10" ht="12.75">
      <c r="A313">
        <f>IF(OR(LEFT('ES Open logi'!A317,1)="8",LEFT('ES Open logi'!A317,1)="3"),"3500",IF(OR(LEFT('ES Open logi'!A317,1)="7",LEFT('ES Open logi'!A317,1)="4"),"7000",""))</f>
      </c>
      <c r="B313">
        <f>IF('ES Open logi'!B317="SSB","PH",IF('ES Open logi'!B317="CW","CW",""))</f>
      </c>
      <c r="C313" t="str">
        <f t="shared" si="8"/>
        <v>2009-04-18</v>
      </c>
      <c r="D313" s="4" t="str">
        <f>REPT("0",2-LEN('ES Open logi'!C317))&amp;'ES Open logi'!C317&amp;REPT("0",2-LEN('ES Open logi'!D317))&amp;'ES Open logi'!D317</f>
        <v>0000</v>
      </c>
      <c r="E313">
        <f t="shared" si="9"/>
      </c>
      <c r="F313">
        <f>'ES Open logi'!I317</f>
      </c>
      <c r="G313" t="str">
        <f>REPT("0",4-LEN('ES Open logi'!G317))&amp;'ES Open logi'!G317</f>
        <v>0000</v>
      </c>
      <c r="H313">
        <f>UPPER('ES Open logi'!E317)</f>
      </c>
      <c r="I313">
        <f>'ES Open logi'!H317</f>
      </c>
      <c r="J313" s="4" t="str">
        <f>REPT("0",4-LEN('ES Open logi'!F317))&amp;'ES Open logi'!F317</f>
        <v>0000</v>
      </c>
    </row>
    <row r="314" spans="1:10" ht="12.75">
      <c r="A314">
        <f>IF(OR(LEFT('ES Open logi'!A318,1)="8",LEFT('ES Open logi'!A318,1)="3"),"3500",IF(OR(LEFT('ES Open logi'!A318,1)="7",LEFT('ES Open logi'!A318,1)="4"),"7000",""))</f>
      </c>
      <c r="B314">
        <f>IF('ES Open logi'!B318="SSB","PH",IF('ES Open logi'!B318="CW","CW",""))</f>
      </c>
      <c r="C314" t="str">
        <f t="shared" si="8"/>
        <v>2009-04-18</v>
      </c>
      <c r="D314" s="4" t="str">
        <f>REPT("0",2-LEN('ES Open logi'!C318))&amp;'ES Open logi'!C318&amp;REPT("0",2-LEN('ES Open logi'!D318))&amp;'ES Open logi'!D318</f>
        <v>0000</v>
      </c>
      <c r="E314">
        <f t="shared" si="9"/>
      </c>
      <c r="F314">
        <f>'ES Open logi'!I318</f>
      </c>
      <c r="G314" t="str">
        <f>REPT("0",4-LEN('ES Open logi'!G318))&amp;'ES Open logi'!G318</f>
        <v>0000</v>
      </c>
      <c r="H314">
        <f>UPPER('ES Open logi'!E318)</f>
      </c>
      <c r="I314">
        <f>'ES Open logi'!H318</f>
      </c>
      <c r="J314" s="4" t="str">
        <f>REPT("0",4-LEN('ES Open logi'!F318))&amp;'ES Open logi'!F318</f>
        <v>0000</v>
      </c>
    </row>
    <row r="315" spans="1:10" ht="12.75">
      <c r="A315">
        <f>IF(OR(LEFT('ES Open logi'!A319,1)="8",LEFT('ES Open logi'!A319,1)="3"),"3500",IF(OR(LEFT('ES Open logi'!A319,1)="7",LEFT('ES Open logi'!A319,1)="4"),"7000",""))</f>
      </c>
      <c r="B315">
        <f>IF('ES Open logi'!B319="SSB","PH",IF('ES Open logi'!B319="CW","CW",""))</f>
      </c>
      <c r="C315" t="str">
        <f t="shared" si="8"/>
        <v>2009-04-18</v>
      </c>
      <c r="D315" s="4" t="str">
        <f>REPT("0",2-LEN('ES Open logi'!C319))&amp;'ES Open logi'!C319&amp;REPT("0",2-LEN('ES Open logi'!D319))&amp;'ES Open logi'!D319</f>
        <v>0000</v>
      </c>
      <c r="E315">
        <f t="shared" si="9"/>
      </c>
      <c r="F315">
        <f>'ES Open logi'!I319</f>
      </c>
      <c r="G315" t="str">
        <f>REPT("0",4-LEN('ES Open logi'!G319))&amp;'ES Open logi'!G319</f>
        <v>0000</v>
      </c>
      <c r="H315">
        <f>UPPER('ES Open logi'!E319)</f>
      </c>
      <c r="I315">
        <f>'ES Open logi'!H319</f>
      </c>
      <c r="J315" s="4" t="str">
        <f>REPT("0",4-LEN('ES Open logi'!F319))&amp;'ES Open logi'!F319</f>
        <v>0000</v>
      </c>
    </row>
    <row r="316" spans="1:10" ht="12.75">
      <c r="A316">
        <f>IF(OR(LEFT('ES Open logi'!A320,1)="8",LEFT('ES Open logi'!A320,1)="3"),"3500",IF(OR(LEFT('ES Open logi'!A320,1)="7",LEFT('ES Open logi'!A320,1)="4"),"7000",""))</f>
      </c>
      <c r="B316">
        <f>IF('ES Open logi'!B320="SSB","PH",IF('ES Open logi'!B320="CW","CW",""))</f>
      </c>
      <c r="C316" t="str">
        <f t="shared" si="8"/>
        <v>2009-04-18</v>
      </c>
      <c r="D316" s="4" t="str">
        <f>REPT("0",2-LEN('ES Open logi'!C320))&amp;'ES Open logi'!C320&amp;REPT("0",2-LEN('ES Open logi'!D320))&amp;'ES Open logi'!D320</f>
        <v>0000</v>
      </c>
      <c r="E316">
        <f t="shared" si="9"/>
      </c>
      <c r="F316">
        <f>'ES Open logi'!I320</f>
      </c>
      <c r="G316" t="str">
        <f>REPT("0",4-LEN('ES Open logi'!G320))&amp;'ES Open logi'!G320</f>
        <v>0000</v>
      </c>
      <c r="H316">
        <f>UPPER('ES Open logi'!E320)</f>
      </c>
      <c r="I316">
        <f>'ES Open logi'!H320</f>
      </c>
      <c r="J316" s="4" t="str">
        <f>REPT("0",4-LEN('ES Open logi'!F320))&amp;'ES Open logi'!F320</f>
        <v>0000</v>
      </c>
    </row>
    <row r="317" spans="1:10" ht="12.75">
      <c r="A317">
        <f>IF(OR(LEFT('ES Open logi'!A321,1)="8",LEFT('ES Open logi'!A321,1)="3"),"3500",IF(OR(LEFT('ES Open logi'!A321,1)="7",LEFT('ES Open logi'!A321,1)="4"),"7000",""))</f>
      </c>
      <c r="B317">
        <f>IF('ES Open logi'!B321="SSB","PH",IF('ES Open logi'!B321="CW","CW",""))</f>
      </c>
      <c r="C317" t="str">
        <f t="shared" si="8"/>
        <v>2009-04-18</v>
      </c>
      <c r="D317" s="4" t="str">
        <f>REPT("0",2-LEN('ES Open logi'!C321))&amp;'ES Open logi'!C321&amp;REPT("0",2-LEN('ES Open logi'!D321))&amp;'ES Open logi'!D321</f>
        <v>0000</v>
      </c>
      <c r="E317">
        <f t="shared" si="9"/>
      </c>
      <c r="F317">
        <f>'ES Open logi'!I321</f>
      </c>
      <c r="G317" t="str">
        <f>REPT("0",4-LEN('ES Open logi'!G321))&amp;'ES Open logi'!G321</f>
        <v>0000</v>
      </c>
      <c r="H317">
        <f>UPPER('ES Open logi'!E321)</f>
      </c>
      <c r="I317">
        <f>'ES Open logi'!H321</f>
      </c>
      <c r="J317" s="4" t="str">
        <f>REPT("0",4-LEN('ES Open logi'!F321))&amp;'ES Open logi'!F321</f>
        <v>0000</v>
      </c>
    </row>
    <row r="318" spans="1:10" ht="12.75">
      <c r="A318">
        <f>IF(OR(LEFT('ES Open logi'!A322,1)="8",LEFT('ES Open logi'!A322,1)="3"),"3500",IF(OR(LEFT('ES Open logi'!A322,1)="7",LEFT('ES Open logi'!A322,1)="4"),"7000",""))</f>
      </c>
      <c r="B318">
        <f>IF('ES Open logi'!B322="SSB","PH",IF('ES Open logi'!B322="CW","CW",""))</f>
      </c>
      <c r="C318" t="str">
        <f t="shared" si="8"/>
        <v>2009-04-18</v>
      </c>
      <c r="D318" s="4" t="str">
        <f>REPT("0",2-LEN('ES Open logi'!C322))&amp;'ES Open logi'!C322&amp;REPT("0",2-LEN('ES Open logi'!D322))&amp;'ES Open logi'!D322</f>
        <v>0000</v>
      </c>
      <c r="E318">
        <f t="shared" si="9"/>
      </c>
      <c r="F318">
        <f>'ES Open logi'!I322</f>
      </c>
      <c r="G318" t="str">
        <f>REPT("0",4-LEN('ES Open logi'!G322))&amp;'ES Open logi'!G322</f>
        <v>0000</v>
      </c>
      <c r="H318">
        <f>UPPER('ES Open logi'!E322)</f>
      </c>
      <c r="I318">
        <f>'ES Open logi'!H322</f>
      </c>
      <c r="J318" s="4" t="str">
        <f>REPT("0",4-LEN('ES Open logi'!F322))&amp;'ES Open logi'!F322</f>
        <v>0000</v>
      </c>
    </row>
    <row r="319" spans="1:10" ht="12.75">
      <c r="A319">
        <f>IF(OR(LEFT('ES Open logi'!A323,1)="8",LEFT('ES Open logi'!A323,1)="3"),"3500",IF(OR(LEFT('ES Open logi'!A323,1)="7",LEFT('ES Open logi'!A323,1)="4"),"7000",""))</f>
      </c>
      <c r="B319">
        <f>IF('ES Open logi'!B323="SSB","PH",IF('ES Open logi'!B323="CW","CW",""))</f>
      </c>
      <c r="C319" t="str">
        <f t="shared" si="8"/>
        <v>2009-04-18</v>
      </c>
      <c r="D319" s="4" t="str">
        <f>REPT("0",2-LEN('ES Open logi'!C323))&amp;'ES Open logi'!C323&amp;REPT("0",2-LEN('ES Open logi'!D323))&amp;'ES Open logi'!D323</f>
        <v>0000</v>
      </c>
      <c r="E319">
        <f t="shared" si="9"/>
      </c>
      <c r="F319">
        <f>'ES Open logi'!I323</f>
      </c>
      <c r="G319" t="str">
        <f>REPT("0",4-LEN('ES Open logi'!G323))&amp;'ES Open logi'!G323</f>
        <v>0000</v>
      </c>
      <c r="H319">
        <f>UPPER('ES Open logi'!E323)</f>
      </c>
      <c r="I319">
        <f>'ES Open logi'!H323</f>
      </c>
      <c r="J319" s="4" t="str">
        <f>REPT("0",4-LEN('ES Open logi'!F323))&amp;'ES Open logi'!F323</f>
        <v>0000</v>
      </c>
    </row>
    <row r="320" spans="1:10" ht="12.75">
      <c r="A320">
        <f>IF(OR(LEFT('ES Open logi'!A324,1)="8",LEFT('ES Open logi'!A324,1)="3"),"3500",IF(OR(LEFT('ES Open logi'!A324,1)="7",LEFT('ES Open logi'!A324,1)="4"),"7000",""))</f>
      </c>
      <c r="B320">
        <f>IF('ES Open logi'!B324="SSB","PH",IF('ES Open logi'!B324="CW","CW",""))</f>
      </c>
      <c r="C320" t="str">
        <f t="shared" si="8"/>
        <v>2009-04-18</v>
      </c>
      <c r="D320" s="4" t="str">
        <f>REPT("0",2-LEN('ES Open logi'!C324))&amp;'ES Open logi'!C324&amp;REPT("0",2-LEN('ES Open logi'!D324))&amp;'ES Open logi'!D324</f>
        <v>0000</v>
      </c>
      <c r="E320">
        <f t="shared" si="9"/>
      </c>
      <c r="F320">
        <f>'ES Open logi'!I324</f>
      </c>
      <c r="G320" t="str">
        <f>REPT("0",4-LEN('ES Open logi'!G324))&amp;'ES Open logi'!G324</f>
        <v>0000</v>
      </c>
      <c r="H320">
        <f>UPPER('ES Open logi'!E324)</f>
      </c>
      <c r="I320">
        <f>'ES Open logi'!H324</f>
      </c>
      <c r="J320" s="4" t="str">
        <f>REPT("0",4-LEN('ES Open logi'!F324))&amp;'ES Open logi'!F324</f>
        <v>0000</v>
      </c>
    </row>
    <row r="321" spans="1:10" ht="12.75">
      <c r="A321">
        <f>IF(OR(LEFT('ES Open logi'!A325,1)="8",LEFT('ES Open logi'!A325,1)="3"),"3500",IF(OR(LEFT('ES Open logi'!A325,1)="7",LEFT('ES Open logi'!A325,1)="4"),"7000",""))</f>
      </c>
      <c r="B321">
        <f>IF('ES Open logi'!B325="SSB","PH",IF('ES Open logi'!B325="CW","CW",""))</f>
      </c>
      <c r="C321" t="str">
        <f t="shared" si="8"/>
        <v>2009-04-18</v>
      </c>
      <c r="D321" s="4" t="str">
        <f>REPT("0",2-LEN('ES Open logi'!C325))&amp;'ES Open logi'!C325&amp;REPT("0",2-LEN('ES Open logi'!D325))&amp;'ES Open logi'!D325</f>
        <v>0000</v>
      </c>
      <c r="E321">
        <f t="shared" si="9"/>
      </c>
      <c r="F321">
        <f>'ES Open logi'!I325</f>
      </c>
      <c r="G321" t="str">
        <f>REPT("0",4-LEN('ES Open logi'!G325))&amp;'ES Open logi'!G325</f>
        <v>0000</v>
      </c>
      <c r="H321">
        <f>UPPER('ES Open logi'!E325)</f>
      </c>
      <c r="I321">
        <f>'ES Open logi'!H325</f>
      </c>
      <c r="J321" s="4" t="str">
        <f>REPT("0",4-LEN('ES Open logi'!F325))&amp;'ES Open logi'!F325</f>
        <v>0000</v>
      </c>
    </row>
    <row r="322" spans="1:10" ht="12.75">
      <c r="A322">
        <f>IF(OR(LEFT('ES Open logi'!A326,1)="8",LEFT('ES Open logi'!A326,1)="3"),"3500",IF(OR(LEFT('ES Open logi'!A326,1)="7",LEFT('ES Open logi'!A326,1)="4"),"7000",""))</f>
      </c>
      <c r="B322">
        <f>IF('ES Open logi'!B326="SSB","PH",IF('ES Open logi'!B326="CW","CW",""))</f>
      </c>
      <c r="C322" t="str">
        <f t="shared" si="8"/>
        <v>2009-04-18</v>
      </c>
      <c r="D322" s="4" t="str">
        <f>REPT("0",2-LEN('ES Open logi'!C326))&amp;'ES Open logi'!C326&amp;REPT("0",2-LEN('ES Open logi'!D326))&amp;'ES Open logi'!D326</f>
        <v>0000</v>
      </c>
      <c r="E322">
        <f t="shared" si="9"/>
      </c>
      <c r="F322">
        <f>'ES Open logi'!I326</f>
      </c>
      <c r="G322" t="str">
        <f>REPT("0",4-LEN('ES Open logi'!G326))&amp;'ES Open logi'!G326</f>
        <v>0000</v>
      </c>
      <c r="H322">
        <f>UPPER('ES Open logi'!E326)</f>
      </c>
      <c r="I322">
        <f>'ES Open logi'!H326</f>
      </c>
      <c r="J322" s="4" t="str">
        <f>REPT("0",4-LEN('ES Open logi'!F326))&amp;'ES Open logi'!F326</f>
        <v>0000</v>
      </c>
    </row>
    <row r="323" spans="1:10" ht="12.75">
      <c r="A323">
        <f>IF(OR(LEFT('ES Open logi'!A327,1)="8",LEFT('ES Open logi'!A327,1)="3"),"3500",IF(OR(LEFT('ES Open logi'!A327,1)="7",LEFT('ES Open logi'!A327,1)="4"),"7000",""))</f>
      </c>
      <c r="B323">
        <f>IF('ES Open logi'!B327="SSB","PH",IF('ES Open logi'!B327="CW","CW",""))</f>
      </c>
      <c r="C323" t="str">
        <f aca="true" t="shared" si="10" ref="C323:C386">RIGHT(kuupaev,4)&amp;"-"&amp;MID(kuupaev,4,2)&amp;"-"&amp;LEFT(kuupaev,2)</f>
        <v>2009-04-18</v>
      </c>
      <c r="D323" s="4" t="str">
        <f>REPT("0",2-LEN('ES Open logi'!C327))&amp;'ES Open logi'!C327&amp;REPT("0",2-LEN('ES Open logi'!D327))&amp;'ES Open logi'!D327</f>
        <v>0000</v>
      </c>
      <c r="E323">
        <f aca="true" t="shared" si="11" ref="E323:E386">UPPER(kutsung)</f>
      </c>
      <c r="F323">
        <f>'ES Open logi'!I327</f>
      </c>
      <c r="G323" t="str">
        <f>REPT("0",4-LEN('ES Open logi'!G327))&amp;'ES Open logi'!G327</f>
        <v>0000</v>
      </c>
      <c r="H323">
        <f>UPPER('ES Open logi'!E327)</f>
      </c>
      <c r="I323">
        <f>'ES Open logi'!H327</f>
      </c>
      <c r="J323" s="4" t="str">
        <f>REPT("0",4-LEN('ES Open logi'!F327))&amp;'ES Open logi'!F327</f>
        <v>0000</v>
      </c>
    </row>
    <row r="324" spans="1:10" ht="12.75">
      <c r="A324">
        <f>IF(OR(LEFT('ES Open logi'!A328,1)="8",LEFT('ES Open logi'!A328,1)="3"),"3500",IF(OR(LEFT('ES Open logi'!A328,1)="7",LEFT('ES Open logi'!A328,1)="4"),"7000",""))</f>
      </c>
      <c r="B324">
        <f>IF('ES Open logi'!B328="SSB","PH",IF('ES Open logi'!B328="CW","CW",""))</f>
      </c>
      <c r="C324" t="str">
        <f t="shared" si="10"/>
        <v>2009-04-18</v>
      </c>
      <c r="D324" s="4" t="str">
        <f>REPT("0",2-LEN('ES Open logi'!C328))&amp;'ES Open logi'!C328&amp;REPT("0",2-LEN('ES Open logi'!D328))&amp;'ES Open logi'!D328</f>
        <v>0000</v>
      </c>
      <c r="E324">
        <f t="shared" si="11"/>
      </c>
      <c r="F324">
        <f>'ES Open logi'!I328</f>
      </c>
      <c r="G324" t="str">
        <f>REPT("0",4-LEN('ES Open logi'!G328))&amp;'ES Open logi'!G328</f>
        <v>0000</v>
      </c>
      <c r="H324">
        <f>UPPER('ES Open logi'!E328)</f>
      </c>
      <c r="I324">
        <f>'ES Open logi'!H328</f>
      </c>
      <c r="J324" s="4" t="str">
        <f>REPT("0",4-LEN('ES Open logi'!F328))&amp;'ES Open logi'!F328</f>
        <v>0000</v>
      </c>
    </row>
    <row r="325" spans="1:10" ht="12.75">
      <c r="A325">
        <f>IF(OR(LEFT('ES Open logi'!A329,1)="8",LEFT('ES Open logi'!A329,1)="3"),"3500",IF(OR(LEFT('ES Open logi'!A329,1)="7",LEFT('ES Open logi'!A329,1)="4"),"7000",""))</f>
      </c>
      <c r="B325">
        <f>IF('ES Open logi'!B329="SSB","PH",IF('ES Open logi'!B329="CW","CW",""))</f>
      </c>
      <c r="C325" t="str">
        <f t="shared" si="10"/>
        <v>2009-04-18</v>
      </c>
      <c r="D325" s="4" t="str">
        <f>REPT("0",2-LEN('ES Open logi'!C329))&amp;'ES Open logi'!C329&amp;REPT("0",2-LEN('ES Open logi'!D329))&amp;'ES Open logi'!D329</f>
        <v>0000</v>
      </c>
      <c r="E325">
        <f t="shared" si="11"/>
      </c>
      <c r="F325">
        <f>'ES Open logi'!I329</f>
      </c>
      <c r="G325" t="str">
        <f>REPT("0",4-LEN('ES Open logi'!G329))&amp;'ES Open logi'!G329</f>
        <v>0000</v>
      </c>
      <c r="H325">
        <f>UPPER('ES Open logi'!E329)</f>
      </c>
      <c r="I325">
        <f>'ES Open logi'!H329</f>
      </c>
      <c r="J325" s="4" t="str">
        <f>REPT("0",4-LEN('ES Open logi'!F329))&amp;'ES Open logi'!F329</f>
        <v>0000</v>
      </c>
    </row>
    <row r="326" spans="1:10" ht="12.75">
      <c r="A326">
        <f>IF(OR(LEFT('ES Open logi'!A330,1)="8",LEFT('ES Open logi'!A330,1)="3"),"3500",IF(OR(LEFT('ES Open logi'!A330,1)="7",LEFT('ES Open logi'!A330,1)="4"),"7000",""))</f>
      </c>
      <c r="B326">
        <f>IF('ES Open logi'!B330="SSB","PH",IF('ES Open logi'!B330="CW","CW",""))</f>
      </c>
      <c r="C326" t="str">
        <f t="shared" si="10"/>
        <v>2009-04-18</v>
      </c>
      <c r="D326" s="4" t="str">
        <f>REPT("0",2-LEN('ES Open logi'!C330))&amp;'ES Open logi'!C330&amp;REPT("0",2-LEN('ES Open logi'!D330))&amp;'ES Open logi'!D330</f>
        <v>0000</v>
      </c>
      <c r="E326">
        <f t="shared" si="11"/>
      </c>
      <c r="F326">
        <f>'ES Open logi'!I330</f>
      </c>
      <c r="G326" t="str">
        <f>REPT("0",4-LEN('ES Open logi'!G330))&amp;'ES Open logi'!G330</f>
        <v>0000</v>
      </c>
      <c r="H326">
        <f>UPPER('ES Open logi'!E330)</f>
      </c>
      <c r="I326">
        <f>'ES Open logi'!H330</f>
      </c>
      <c r="J326" s="4" t="str">
        <f>REPT("0",4-LEN('ES Open logi'!F330))&amp;'ES Open logi'!F330</f>
        <v>0000</v>
      </c>
    </row>
    <row r="327" spans="1:10" ht="12.75">
      <c r="A327">
        <f>IF(OR(LEFT('ES Open logi'!A331,1)="8",LEFT('ES Open logi'!A331,1)="3"),"3500",IF(OR(LEFT('ES Open logi'!A331,1)="7",LEFT('ES Open logi'!A331,1)="4"),"7000",""))</f>
      </c>
      <c r="B327">
        <f>IF('ES Open logi'!B331="SSB","PH",IF('ES Open logi'!B331="CW","CW",""))</f>
      </c>
      <c r="C327" t="str">
        <f t="shared" si="10"/>
        <v>2009-04-18</v>
      </c>
      <c r="D327" s="4" t="str">
        <f>REPT("0",2-LEN('ES Open logi'!C331))&amp;'ES Open logi'!C331&amp;REPT("0",2-LEN('ES Open logi'!D331))&amp;'ES Open logi'!D331</f>
        <v>0000</v>
      </c>
      <c r="E327">
        <f t="shared" si="11"/>
      </c>
      <c r="F327">
        <f>'ES Open logi'!I331</f>
      </c>
      <c r="G327" t="str">
        <f>REPT("0",4-LEN('ES Open logi'!G331))&amp;'ES Open logi'!G331</f>
        <v>0000</v>
      </c>
      <c r="H327">
        <f>UPPER('ES Open logi'!E331)</f>
      </c>
      <c r="I327">
        <f>'ES Open logi'!H331</f>
      </c>
      <c r="J327" s="4" t="str">
        <f>REPT("0",4-LEN('ES Open logi'!F331))&amp;'ES Open logi'!F331</f>
        <v>0000</v>
      </c>
    </row>
    <row r="328" spans="1:10" ht="12.75">
      <c r="A328">
        <f>IF(OR(LEFT('ES Open logi'!A332,1)="8",LEFT('ES Open logi'!A332,1)="3"),"3500",IF(OR(LEFT('ES Open logi'!A332,1)="7",LEFT('ES Open logi'!A332,1)="4"),"7000",""))</f>
      </c>
      <c r="B328">
        <f>IF('ES Open logi'!B332="SSB","PH",IF('ES Open logi'!B332="CW","CW",""))</f>
      </c>
      <c r="C328" t="str">
        <f t="shared" si="10"/>
        <v>2009-04-18</v>
      </c>
      <c r="D328" s="4" t="str">
        <f>REPT("0",2-LEN('ES Open logi'!C332))&amp;'ES Open logi'!C332&amp;REPT("0",2-LEN('ES Open logi'!D332))&amp;'ES Open logi'!D332</f>
        <v>0000</v>
      </c>
      <c r="E328">
        <f t="shared" si="11"/>
      </c>
      <c r="F328">
        <f>'ES Open logi'!I332</f>
      </c>
      <c r="G328" t="str">
        <f>REPT("0",4-LEN('ES Open logi'!G332))&amp;'ES Open logi'!G332</f>
        <v>0000</v>
      </c>
      <c r="H328">
        <f>UPPER('ES Open logi'!E332)</f>
      </c>
      <c r="I328">
        <f>'ES Open logi'!H332</f>
      </c>
      <c r="J328" s="4" t="str">
        <f>REPT("0",4-LEN('ES Open logi'!F332))&amp;'ES Open logi'!F332</f>
        <v>0000</v>
      </c>
    </row>
    <row r="329" spans="1:10" ht="12.75">
      <c r="A329">
        <f>IF(OR(LEFT('ES Open logi'!A333,1)="8",LEFT('ES Open logi'!A333,1)="3"),"3500",IF(OR(LEFT('ES Open logi'!A333,1)="7",LEFT('ES Open logi'!A333,1)="4"),"7000",""))</f>
      </c>
      <c r="B329">
        <f>IF('ES Open logi'!B333="SSB","PH",IF('ES Open logi'!B333="CW","CW",""))</f>
      </c>
      <c r="C329" t="str">
        <f t="shared" si="10"/>
        <v>2009-04-18</v>
      </c>
      <c r="D329" s="4" t="str">
        <f>REPT("0",2-LEN('ES Open logi'!C333))&amp;'ES Open logi'!C333&amp;REPT("0",2-LEN('ES Open logi'!D333))&amp;'ES Open logi'!D333</f>
        <v>0000</v>
      </c>
      <c r="E329">
        <f t="shared" si="11"/>
      </c>
      <c r="F329">
        <f>'ES Open logi'!I333</f>
      </c>
      <c r="G329" t="str">
        <f>REPT("0",4-LEN('ES Open logi'!G333))&amp;'ES Open logi'!G333</f>
        <v>0000</v>
      </c>
      <c r="H329">
        <f>UPPER('ES Open logi'!E333)</f>
      </c>
      <c r="I329">
        <f>'ES Open logi'!H333</f>
      </c>
      <c r="J329" s="4" t="str">
        <f>REPT("0",4-LEN('ES Open logi'!F333))&amp;'ES Open logi'!F333</f>
        <v>0000</v>
      </c>
    </row>
    <row r="330" spans="1:10" ht="12.75">
      <c r="A330">
        <f>IF(OR(LEFT('ES Open logi'!A334,1)="8",LEFT('ES Open logi'!A334,1)="3"),"3500",IF(OR(LEFT('ES Open logi'!A334,1)="7",LEFT('ES Open logi'!A334,1)="4"),"7000",""))</f>
      </c>
      <c r="B330">
        <f>IF('ES Open logi'!B334="SSB","PH",IF('ES Open logi'!B334="CW","CW",""))</f>
      </c>
      <c r="C330" t="str">
        <f t="shared" si="10"/>
        <v>2009-04-18</v>
      </c>
      <c r="D330" s="4" t="str">
        <f>REPT("0",2-LEN('ES Open logi'!C334))&amp;'ES Open logi'!C334&amp;REPT("0",2-LEN('ES Open logi'!D334))&amp;'ES Open logi'!D334</f>
        <v>0000</v>
      </c>
      <c r="E330">
        <f t="shared" si="11"/>
      </c>
      <c r="F330">
        <f>'ES Open logi'!I334</f>
      </c>
      <c r="G330" t="str">
        <f>REPT("0",4-LEN('ES Open logi'!G334))&amp;'ES Open logi'!G334</f>
        <v>0000</v>
      </c>
      <c r="H330">
        <f>UPPER('ES Open logi'!E334)</f>
      </c>
      <c r="I330">
        <f>'ES Open logi'!H334</f>
      </c>
      <c r="J330" s="4" t="str">
        <f>REPT("0",4-LEN('ES Open logi'!F334))&amp;'ES Open logi'!F334</f>
        <v>0000</v>
      </c>
    </row>
    <row r="331" spans="1:10" ht="12.75">
      <c r="A331">
        <f>IF(OR(LEFT('ES Open logi'!A335,1)="8",LEFT('ES Open logi'!A335,1)="3"),"3500",IF(OR(LEFT('ES Open logi'!A335,1)="7",LEFT('ES Open logi'!A335,1)="4"),"7000",""))</f>
      </c>
      <c r="B331">
        <f>IF('ES Open logi'!B335="SSB","PH",IF('ES Open logi'!B335="CW","CW",""))</f>
      </c>
      <c r="C331" t="str">
        <f t="shared" si="10"/>
        <v>2009-04-18</v>
      </c>
      <c r="D331" s="4" t="str">
        <f>REPT("0",2-LEN('ES Open logi'!C335))&amp;'ES Open logi'!C335&amp;REPT("0",2-LEN('ES Open logi'!D335))&amp;'ES Open logi'!D335</f>
        <v>0000</v>
      </c>
      <c r="E331">
        <f t="shared" si="11"/>
      </c>
      <c r="F331">
        <f>'ES Open logi'!I335</f>
      </c>
      <c r="G331" t="str">
        <f>REPT("0",4-LEN('ES Open logi'!G335))&amp;'ES Open logi'!G335</f>
        <v>0000</v>
      </c>
      <c r="H331">
        <f>UPPER('ES Open logi'!E335)</f>
      </c>
      <c r="I331">
        <f>'ES Open logi'!H335</f>
      </c>
      <c r="J331" s="4" t="str">
        <f>REPT("0",4-LEN('ES Open logi'!F335))&amp;'ES Open logi'!F335</f>
        <v>0000</v>
      </c>
    </row>
    <row r="332" spans="1:10" ht="12.75">
      <c r="A332">
        <f>IF(OR(LEFT('ES Open logi'!A336,1)="8",LEFT('ES Open logi'!A336,1)="3"),"3500",IF(OR(LEFT('ES Open logi'!A336,1)="7",LEFT('ES Open logi'!A336,1)="4"),"7000",""))</f>
      </c>
      <c r="B332">
        <f>IF('ES Open logi'!B336="SSB","PH",IF('ES Open logi'!B336="CW","CW",""))</f>
      </c>
      <c r="C332" t="str">
        <f t="shared" si="10"/>
        <v>2009-04-18</v>
      </c>
      <c r="D332" s="4" t="str">
        <f>REPT("0",2-LEN('ES Open logi'!C336))&amp;'ES Open logi'!C336&amp;REPT("0",2-LEN('ES Open logi'!D336))&amp;'ES Open logi'!D336</f>
        <v>0000</v>
      </c>
      <c r="E332">
        <f t="shared" si="11"/>
      </c>
      <c r="F332">
        <f>'ES Open logi'!I336</f>
      </c>
      <c r="G332" t="str">
        <f>REPT("0",4-LEN('ES Open logi'!G336))&amp;'ES Open logi'!G336</f>
        <v>0000</v>
      </c>
      <c r="H332">
        <f>UPPER('ES Open logi'!E336)</f>
      </c>
      <c r="I332">
        <f>'ES Open logi'!H336</f>
      </c>
      <c r="J332" s="4" t="str">
        <f>REPT("0",4-LEN('ES Open logi'!F336))&amp;'ES Open logi'!F336</f>
        <v>0000</v>
      </c>
    </row>
    <row r="333" spans="1:10" ht="12.75">
      <c r="A333">
        <f>IF(OR(LEFT('ES Open logi'!A337,1)="8",LEFT('ES Open logi'!A337,1)="3"),"3500",IF(OR(LEFT('ES Open logi'!A337,1)="7",LEFT('ES Open logi'!A337,1)="4"),"7000",""))</f>
      </c>
      <c r="B333">
        <f>IF('ES Open logi'!B337="SSB","PH",IF('ES Open logi'!B337="CW","CW",""))</f>
      </c>
      <c r="C333" t="str">
        <f t="shared" si="10"/>
        <v>2009-04-18</v>
      </c>
      <c r="D333" s="4" t="str">
        <f>REPT("0",2-LEN('ES Open logi'!C337))&amp;'ES Open logi'!C337&amp;REPT("0",2-LEN('ES Open logi'!D337))&amp;'ES Open logi'!D337</f>
        <v>0000</v>
      </c>
      <c r="E333">
        <f t="shared" si="11"/>
      </c>
      <c r="F333">
        <f>'ES Open logi'!I337</f>
      </c>
      <c r="G333" t="str">
        <f>REPT("0",4-LEN('ES Open logi'!G337))&amp;'ES Open logi'!G337</f>
        <v>0000</v>
      </c>
      <c r="H333">
        <f>UPPER('ES Open logi'!E337)</f>
      </c>
      <c r="I333">
        <f>'ES Open logi'!H337</f>
      </c>
      <c r="J333" s="4" t="str">
        <f>REPT("0",4-LEN('ES Open logi'!F337))&amp;'ES Open logi'!F337</f>
        <v>0000</v>
      </c>
    </row>
    <row r="334" spans="1:10" ht="12.75">
      <c r="A334">
        <f>IF(OR(LEFT('ES Open logi'!A338,1)="8",LEFT('ES Open logi'!A338,1)="3"),"3500",IF(OR(LEFT('ES Open logi'!A338,1)="7",LEFT('ES Open logi'!A338,1)="4"),"7000",""))</f>
      </c>
      <c r="B334">
        <f>IF('ES Open logi'!B338="SSB","PH",IF('ES Open logi'!B338="CW","CW",""))</f>
      </c>
      <c r="C334" t="str">
        <f t="shared" si="10"/>
        <v>2009-04-18</v>
      </c>
      <c r="D334" s="4" t="str">
        <f>REPT("0",2-LEN('ES Open logi'!C338))&amp;'ES Open logi'!C338&amp;REPT("0",2-LEN('ES Open logi'!D338))&amp;'ES Open logi'!D338</f>
        <v>0000</v>
      </c>
      <c r="E334">
        <f t="shared" si="11"/>
      </c>
      <c r="F334">
        <f>'ES Open logi'!I338</f>
      </c>
      <c r="G334" t="str">
        <f>REPT("0",4-LEN('ES Open logi'!G338))&amp;'ES Open logi'!G338</f>
        <v>0000</v>
      </c>
      <c r="H334">
        <f>UPPER('ES Open logi'!E338)</f>
      </c>
      <c r="I334">
        <f>'ES Open logi'!H338</f>
      </c>
      <c r="J334" s="4" t="str">
        <f>REPT("0",4-LEN('ES Open logi'!F338))&amp;'ES Open logi'!F338</f>
        <v>0000</v>
      </c>
    </row>
    <row r="335" spans="1:10" ht="12.75">
      <c r="A335">
        <f>IF(OR(LEFT('ES Open logi'!A339,1)="8",LEFT('ES Open logi'!A339,1)="3"),"3500",IF(OR(LEFT('ES Open logi'!A339,1)="7",LEFT('ES Open logi'!A339,1)="4"),"7000",""))</f>
      </c>
      <c r="B335">
        <f>IF('ES Open logi'!B339="SSB","PH",IF('ES Open logi'!B339="CW","CW",""))</f>
      </c>
      <c r="C335" t="str">
        <f t="shared" si="10"/>
        <v>2009-04-18</v>
      </c>
      <c r="D335" s="4" t="str">
        <f>REPT("0",2-LEN('ES Open logi'!C339))&amp;'ES Open logi'!C339&amp;REPT("0",2-LEN('ES Open logi'!D339))&amp;'ES Open logi'!D339</f>
        <v>0000</v>
      </c>
      <c r="E335">
        <f t="shared" si="11"/>
      </c>
      <c r="F335">
        <f>'ES Open logi'!I339</f>
      </c>
      <c r="G335" t="str">
        <f>REPT("0",4-LEN('ES Open logi'!G339))&amp;'ES Open logi'!G339</f>
        <v>0000</v>
      </c>
      <c r="H335">
        <f>UPPER('ES Open logi'!E339)</f>
      </c>
      <c r="I335">
        <f>'ES Open logi'!H339</f>
      </c>
      <c r="J335" s="4" t="str">
        <f>REPT("0",4-LEN('ES Open logi'!F339))&amp;'ES Open logi'!F339</f>
        <v>0000</v>
      </c>
    </row>
    <row r="336" spans="1:10" ht="12.75">
      <c r="A336">
        <f>IF(OR(LEFT('ES Open logi'!A340,1)="8",LEFT('ES Open logi'!A340,1)="3"),"3500",IF(OR(LEFT('ES Open logi'!A340,1)="7",LEFT('ES Open logi'!A340,1)="4"),"7000",""))</f>
      </c>
      <c r="B336">
        <f>IF('ES Open logi'!B340="SSB","PH",IF('ES Open logi'!B340="CW","CW",""))</f>
      </c>
      <c r="C336" t="str">
        <f t="shared" si="10"/>
        <v>2009-04-18</v>
      </c>
      <c r="D336" s="4" t="str">
        <f>REPT("0",2-LEN('ES Open logi'!C340))&amp;'ES Open logi'!C340&amp;REPT("0",2-LEN('ES Open logi'!D340))&amp;'ES Open logi'!D340</f>
        <v>0000</v>
      </c>
      <c r="E336">
        <f t="shared" si="11"/>
      </c>
      <c r="F336">
        <f>'ES Open logi'!I340</f>
      </c>
      <c r="G336" t="str">
        <f>REPT("0",4-LEN('ES Open logi'!G340))&amp;'ES Open logi'!G340</f>
        <v>0000</v>
      </c>
      <c r="H336">
        <f>UPPER('ES Open logi'!E340)</f>
      </c>
      <c r="I336">
        <f>'ES Open logi'!H340</f>
      </c>
      <c r="J336" s="4" t="str">
        <f>REPT("0",4-LEN('ES Open logi'!F340))&amp;'ES Open logi'!F340</f>
        <v>0000</v>
      </c>
    </row>
    <row r="337" spans="1:10" ht="12.75">
      <c r="A337">
        <f>IF(OR(LEFT('ES Open logi'!A341,1)="8",LEFT('ES Open logi'!A341,1)="3"),"3500",IF(OR(LEFT('ES Open logi'!A341,1)="7",LEFT('ES Open logi'!A341,1)="4"),"7000",""))</f>
      </c>
      <c r="B337">
        <f>IF('ES Open logi'!B341="SSB","PH",IF('ES Open logi'!B341="CW","CW",""))</f>
      </c>
      <c r="C337" t="str">
        <f t="shared" si="10"/>
        <v>2009-04-18</v>
      </c>
      <c r="D337" s="4" t="str">
        <f>REPT("0",2-LEN('ES Open logi'!C341))&amp;'ES Open logi'!C341&amp;REPT("0",2-LEN('ES Open logi'!D341))&amp;'ES Open logi'!D341</f>
        <v>0000</v>
      </c>
      <c r="E337">
        <f t="shared" si="11"/>
      </c>
      <c r="F337">
        <f>'ES Open logi'!I341</f>
      </c>
      <c r="G337" t="str">
        <f>REPT("0",4-LEN('ES Open logi'!G341))&amp;'ES Open logi'!G341</f>
        <v>0000</v>
      </c>
      <c r="H337">
        <f>UPPER('ES Open logi'!E341)</f>
      </c>
      <c r="I337">
        <f>'ES Open logi'!H341</f>
      </c>
      <c r="J337" s="4" t="str">
        <f>REPT("0",4-LEN('ES Open logi'!F341))&amp;'ES Open logi'!F341</f>
        <v>0000</v>
      </c>
    </row>
    <row r="338" spans="1:10" ht="12.75">
      <c r="A338">
        <f>IF(OR(LEFT('ES Open logi'!A342,1)="8",LEFT('ES Open logi'!A342,1)="3"),"3500",IF(OR(LEFT('ES Open logi'!A342,1)="7",LEFT('ES Open logi'!A342,1)="4"),"7000",""))</f>
      </c>
      <c r="B338">
        <f>IF('ES Open logi'!B342="SSB","PH",IF('ES Open logi'!B342="CW","CW",""))</f>
      </c>
      <c r="C338" t="str">
        <f t="shared" si="10"/>
        <v>2009-04-18</v>
      </c>
      <c r="D338" s="4" t="str">
        <f>REPT("0",2-LEN('ES Open logi'!C342))&amp;'ES Open logi'!C342&amp;REPT("0",2-LEN('ES Open logi'!D342))&amp;'ES Open logi'!D342</f>
        <v>0000</v>
      </c>
      <c r="E338">
        <f t="shared" si="11"/>
      </c>
      <c r="F338">
        <f>'ES Open logi'!I342</f>
      </c>
      <c r="G338" t="str">
        <f>REPT("0",4-LEN('ES Open logi'!G342))&amp;'ES Open logi'!G342</f>
        <v>0000</v>
      </c>
      <c r="H338">
        <f>UPPER('ES Open logi'!E342)</f>
      </c>
      <c r="I338">
        <f>'ES Open logi'!H342</f>
      </c>
      <c r="J338" s="4" t="str">
        <f>REPT("0",4-LEN('ES Open logi'!F342))&amp;'ES Open logi'!F342</f>
        <v>0000</v>
      </c>
    </row>
    <row r="339" spans="1:10" ht="12.75">
      <c r="A339">
        <f>IF(OR(LEFT('ES Open logi'!A343,1)="8",LEFT('ES Open logi'!A343,1)="3"),"3500",IF(OR(LEFT('ES Open logi'!A343,1)="7",LEFT('ES Open logi'!A343,1)="4"),"7000",""))</f>
      </c>
      <c r="B339">
        <f>IF('ES Open logi'!B343="SSB","PH",IF('ES Open logi'!B343="CW","CW",""))</f>
      </c>
      <c r="C339" t="str">
        <f t="shared" si="10"/>
        <v>2009-04-18</v>
      </c>
      <c r="D339" s="4" t="str">
        <f>REPT("0",2-LEN('ES Open logi'!C343))&amp;'ES Open logi'!C343&amp;REPT("0",2-LEN('ES Open logi'!D343))&amp;'ES Open logi'!D343</f>
        <v>0000</v>
      </c>
      <c r="E339">
        <f t="shared" si="11"/>
      </c>
      <c r="F339">
        <f>'ES Open logi'!I343</f>
      </c>
      <c r="G339" t="str">
        <f>REPT("0",4-LEN('ES Open logi'!G343))&amp;'ES Open logi'!G343</f>
        <v>0000</v>
      </c>
      <c r="H339">
        <f>UPPER('ES Open logi'!E343)</f>
      </c>
      <c r="I339">
        <f>'ES Open logi'!H343</f>
      </c>
      <c r="J339" s="4" t="str">
        <f>REPT("0",4-LEN('ES Open logi'!F343))&amp;'ES Open logi'!F343</f>
        <v>0000</v>
      </c>
    </row>
    <row r="340" spans="1:10" ht="12.75">
      <c r="A340">
        <f>IF(OR(LEFT('ES Open logi'!A344,1)="8",LEFT('ES Open logi'!A344,1)="3"),"3500",IF(OR(LEFT('ES Open logi'!A344,1)="7",LEFT('ES Open logi'!A344,1)="4"),"7000",""))</f>
      </c>
      <c r="B340">
        <f>IF('ES Open logi'!B344="SSB","PH",IF('ES Open logi'!B344="CW","CW",""))</f>
      </c>
      <c r="C340" t="str">
        <f t="shared" si="10"/>
        <v>2009-04-18</v>
      </c>
      <c r="D340" s="4" t="str">
        <f>REPT("0",2-LEN('ES Open logi'!C344))&amp;'ES Open logi'!C344&amp;REPT("0",2-LEN('ES Open logi'!D344))&amp;'ES Open logi'!D344</f>
        <v>0000</v>
      </c>
      <c r="E340">
        <f t="shared" si="11"/>
      </c>
      <c r="F340">
        <f>'ES Open logi'!I344</f>
      </c>
      <c r="G340" t="str">
        <f>REPT("0",4-LEN('ES Open logi'!G344))&amp;'ES Open logi'!G344</f>
        <v>0000</v>
      </c>
      <c r="H340">
        <f>UPPER('ES Open logi'!E344)</f>
      </c>
      <c r="I340">
        <f>'ES Open logi'!H344</f>
      </c>
      <c r="J340" s="4" t="str">
        <f>REPT("0",4-LEN('ES Open logi'!F344))&amp;'ES Open logi'!F344</f>
        <v>0000</v>
      </c>
    </row>
    <row r="341" spans="1:10" ht="12.75">
      <c r="A341">
        <f>IF(OR(LEFT('ES Open logi'!A345,1)="8",LEFT('ES Open logi'!A345,1)="3"),"3500",IF(OR(LEFT('ES Open logi'!A345,1)="7",LEFT('ES Open logi'!A345,1)="4"),"7000",""))</f>
      </c>
      <c r="B341">
        <f>IF('ES Open logi'!B345="SSB","PH",IF('ES Open logi'!B345="CW","CW",""))</f>
      </c>
      <c r="C341" t="str">
        <f t="shared" si="10"/>
        <v>2009-04-18</v>
      </c>
      <c r="D341" s="4" t="str">
        <f>REPT("0",2-LEN('ES Open logi'!C345))&amp;'ES Open logi'!C345&amp;REPT("0",2-LEN('ES Open logi'!D345))&amp;'ES Open logi'!D345</f>
        <v>0000</v>
      </c>
      <c r="E341">
        <f t="shared" si="11"/>
      </c>
      <c r="F341">
        <f>'ES Open logi'!I345</f>
      </c>
      <c r="G341" t="str">
        <f>REPT("0",4-LEN('ES Open logi'!G345))&amp;'ES Open logi'!G345</f>
        <v>0000</v>
      </c>
      <c r="H341">
        <f>UPPER('ES Open logi'!E345)</f>
      </c>
      <c r="I341">
        <f>'ES Open logi'!H345</f>
      </c>
      <c r="J341" s="4" t="str">
        <f>REPT("0",4-LEN('ES Open logi'!F345))&amp;'ES Open logi'!F345</f>
        <v>0000</v>
      </c>
    </row>
    <row r="342" spans="1:10" ht="12.75">
      <c r="A342">
        <f>IF(OR(LEFT('ES Open logi'!A346,1)="8",LEFT('ES Open logi'!A346,1)="3"),"3500",IF(OR(LEFT('ES Open logi'!A346,1)="7",LEFT('ES Open logi'!A346,1)="4"),"7000",""))</f>
      </c>
      <c r="B342">
        <f>IF('ES Open logi'!B346="SSB","PH",IF('ES Open logi'!B346="CW","CW",""))</f>
      </c>
      <c r="C342" t="str">
        <f t="shared" si="10"/>
        <v>2009-04-18</v>
      </c>
      <c r="D342" s="4" t="str">
        <f>REPT("0",2-LEN('ES Open logi'!C346))&amp;'ES Open logi'!C346&amp;REPT("0",2-LEN('ES Open logi'!D346))&amp;'ES Open logi'!D346</f>
        <v>0000</v>
      </c>
      <c r="E342">
        <f t="shared" si="11"/>
      </c>
      <c r="F342">
        <f>'ES Open logi'!I346</f>
      </c>
      <c r="G342" t="str">
        <f>REPT("0",4-LEN('ES Open logi'!G346))&amp;'ES Open logi'!G346</f>
        <v>0000</v>
      </c>
      <c r="H342">
        <f>UPPER('ES Open logi'!E346)</f>
      </c>
      <c r="I342">
        <f>'ES Open logi'!H346</f>
      </c>
      <c r="J342" s="4" t="str">
        <f>REPT("0",4-LEN('ES Open logi'!F346))&amp;'ES Open logi'!F346</f>
        <v>0000</v>
      </c>
    </row>
    <row r="343" spans="1:10" ht="12.75">
      <c r="A343">
        <f>IF(OR(LEFT('ES Open logi'!A347,1)="8",LEFT('ES Open logi'!A347,1)="3"),"3500",IF(OR(LEFT('ES Open logi'!A347,1)="7",LEFT('ES Open logi'!A347,1)="4"),"7000",""))</f>
      </c>
      <c r="B343">
        <f>IF('ES Open logi'!B347="SSB","PH",IF('ES Open logi'!B347="CW","CW",""))</f>
      </c>
      <c r="C343" t="str">
        <f t="shared" si="10"/>
        <v>2009-04-18</v>
      </c>
      <c r="D343" s="4" t="str">
        <f>REPT("0",2-LEN('ES Open logi'!C347))&amp;'ES Open logi'!C347&amp;REPT("0",2-LEN('ES Open logi'!D347))&amp;'ES Open logi'!D347</f>
        <v>0000</v>
      </c>
      <c r="E343">
        <f t="shared" si="11"/>
      </c>
      <c r="F343">
        <f>'ES Open logi'!I347</f>
      </c>
      <c r="G343" t="str">
        <f>REPT("0",4-LEN('ES Open logi'!G347))&amp;'ES Open logi'!G347</f>
        <v>0000</v>
      </c>
      <c r="H343">
        <f>UPPER('ES Open logi'!E347)</f>
      </c>
      <c r="I343">
        <f>'ES Open logi'!H347</f>
      </c>
      <c r="J343" s="4" t="str">
        <f>REPT("0",4-LEN('ES Open logi'!F347))&amp;'ES Open logi'!F347</f>
        <v>0000</v>
      </c>
    </row>
    <row r="344" spans="1:10" ht="12.75">
      <c r="A344">
        <f>IF(OR(LEFT('ES Open logi'!A348,1)="8",LEFT('ES Open logi'!A348,1)="3"),"3500",IF(OR(LEFT('ES Open logi'!A348,1)="7",LEFT('ES Open logi'!A348,1)="4"),"7000",""))</f>
      </c>
      <c r="B344">
        <f>IF('ES Open logi'!B348="SSB","PH",IF('ES Open logi'!B348="CW","CW",""))</f>
      </c>
      <c r="C344" t="str">
        <f t="shared" si="10"/>
        <v>2009-04-18</v>
      </c>
      <c r="D344" s="4" t="str">
        <f>REPT("0",2-LEN('ES Open logi'!C348))&amp;'ES Open logi'!C348&amp;REPT("0",2-LEN('ES Open logi'!D348))&amp;'ES Open logi'!D348</f>
        <v>0000</v>
      </c>
      <c r="E344">
        <f t="shared" si="11"/>
      </c>
      <c r="F344">
        <f>'ES Open logi'!I348</f>
      </c>
      <c r="G344" t="str">
        <f>REPT("0",4-LEN('ES Open logi'!G348))&amp;'ES Open logi'!G348</f>
        <v>0000</v>
      </c>
      <c r="H344">
        <f>UPPER('ES Open logi'!E348)</f>
      </c>
      <c r="I344">
        <f>'ES Open logi'!H348</f>
      </c>
      <c r="J344" s="4" t="str">
        <f>REPT("0",4-LEN('ES Open logi'!F348))&amp;'ES Open logi'!F348</f>
        <v>0000</v>
      </c>
    </row>
    <row r="345" spans="1:10" ht="12.75">
      <c r="A345">
        <f>IF(OR(LEFT('ES Open logi'!A349,1)="8",LEFT('ES Open logi'!A349,1)="3"),"3500",IF(OR(LEFT('ES Open logi'!A349,1)="7",LEFT('ES Open logi'!A349,1)="4"),"7000",""))</f>
      </c>
      <c r="B345">
        <f>IF('ES Open logi'!B349="SSB","PH",IF('ES Open logi'!B349="CW","CW",""))</f>
      </c>
      <c r="C345" t="str">
        <f t="shared" si="10"/>
        <v>2009-04-18</v>
      </c>
      <c r="D345" s="4" t="str">
        <f>REPT("0",2-LEN('ES Open logi'!C349))&amp;'ES Open logi'!C349&amp;REPT("0",2-LEN('ES Open logi'!D349))&amp;'ES Open logi'!D349</f>
        <v>0000</v>
      </c>
      <c r="E345">
        <f t="shared" si="11"/>
      </c>
      <c r="F345">
        <f>'ES Open logi'!I349</f>
      </c>
      <c r="G345" t="str">
        <f>REPT("0",4-LEN('ES Open logi'!G349))&amp;'ES Open logi'!G349</f>
        <v>0000</v>
      </c>
      <c r="H345">
        <f>UPPER('ES Open logi'!E349)</f>
      </c>
      <c r="I345">
        <f>'ES Open logi'!H349</f>
      </c>
      <c r="J345" s="4" t="str">
        <f>REPT("0",4-LEN('ES Open logi'!F349))&amp;'ES Open logi'!F349</f>
        <v>0000</v>
      </c>
    </row>
    <row r="346" spans="1:10" ht="12.75">
      <c r="A346">
        <f>IF(OR(LEFT('ES Open logi'!A350,1)="8",LEFT('ES Open logi'!A350,1)="3"),"3500",IF(OR(LEFT('ES Open logi'!A350,1)="7",LEFT('ES Open logi'!A350,1)="4"),"7000",""))</f>
      </c>
      <c r="B346">
        <f>IF('ES Open logi'!B350="SSB","PH",IF('ES Open logi'!B350="CW","CW",""))</f>
      </c>
      <c r="C346" t="str">
        <f t="shared" si="10"/>
        <v>2009-04-18</v>
      </c>
      <c r="D346" s="4" t="str">
        <f>REPT("0",2-LEN('ES Open logi'!C350))&amp;'ES Open logi'!C350&amp;REPT("0",2-LEN('ES Open logi'!D350))&amp;'ES Open logi'!D350</f>
        <v>0000</v>
      </c>
      <c r="E346">
        <f t="shared" si="11"/>
      </c>
      <c r="F346">
        <f>'ES Open logi'!I350</f>
      </c>
      <c r="G346" t="str">
        <f>REPT("0",4-LEN('ES Open logi'!G350))&amp;'ES Open logi'!G350</f>
        <v>0000</v>
      </c>
      <c r="H346">
        <f>UPPER('ES Open logi'!E350)</f>
      </c>
      <c r="I346">
        <f>'ES Open logi'!H350</f>
      </c>
      <c r="J346" s="4" t="str">
        <f>REPT("0",4-LEN('ES Open logi'!F350))&amp;'ES Open logi'!F350</f>
        <v>0000</v>
      </c>
    </row>
    <row r="347" spans="1:10" ht="12.75">
      <c r="A347">
        <f>IF(OR(LEFT('ES Open logi'!A351,1)="8",LEFT('ES Open logi'!A351,1)="3"),"3500",IF(OR(LEFT('ES Open logi'!A351,1)="7",LEFT('ES Open logi'!A351,1)="4"),"7000",""))</f>
      </c>
      <c r="B347">
        <f>IF('ES Open logi'!B351="SSB","PH",IF('ES Open logi'!B351="CW","CW",""))</f>
      </c>
      <c r="C347" t="str">
        <f t="shared" si="10"/>
        <v>2009-04-18</v>
      </c>
      <c r="D347" s="4" t="str">
        <f>REPT("0",2-LEN('ES Open logi'!C351))&amp;'ES Open logi'!C351&amp;REPT("0",2-LEN('ES Open logi'!D351))&amp;'ES Open logi'!D351</f>
        <v>0000</v>
      </c>
      <c r="E347">
        <f t="shared" si="11"/>
      </c>
      <c r="F347">
        <f>'ES Open logi'!I351</f>
      </c>
      <c r="G347" t="str">
        <f>REPT("0",4-LEN('ES Open logi'!G351))&amp;'ES Open logi'!G351</f>
        <v>0000</v>
      </c>
      <c r="H347">
        <f>UPPER('ES Open logi'!E351)</f>
      </c>
      <c r="I347">
        <f>'ES Open logi'!H351</f>
      </c>
      <c r="J347" s="4" t="str">
        <f>REPT("0",4-LEN('ES Open logi'!F351))&amp;'ES Open logi'!F351</f>
        <v>0000</v>
      </c>
    </row>
    <row r="348" spans="1:10" ht="12.75">
      <c r="A348">
        <f>IF(OR(LEFT('ES Open logi'!A352,1)="8",LEFT('ES Open logi'!A352,1)="3"),"3500",IF(OR(LEFT('ES Open logi'!A352,1)="7",LEFT('ES Open logi'!A352,1)="4"),"7000",""))</f>
      </c>
      <c r="B348">
        <f>IF('ES Open logi'!B352="SSB","PH",IF('ES Open logi'!B352="CW","CW",""))</f>
      </c>
      <c r="C348" t="str">
        <f t="shared" si="10"/>
        <v>2009-04-18</v>
      </c>
      <c r="D348" s="4" t="str">
        <f>REPT("0",2-LEN('ES Open logi'!C352))&amp;'ES Open logi'!C352&amp;REPT("0",2-LEN('ES Open logi'!D352))&amp;'ES Open logi'!D352</f>
        <v>0000</v>
      </c>
      <c r="E348">
        <f t="shared" si="11"/>
      </c>
      <c r="F348">
        <f>'ES Open logi'!I352</f>
      </c>
      <c r="G348" t="str">
        <f>REPT("0",4-LEN('ES Open logi'!G352))&amp;'ES Open logi'!G352</f>
        <v>0000</v>
      </c>
      <c r="H348">
        <f>UPPER('ES Open logi'!E352)</f>
      </c>
      <c r="I348">
        <f>'ES Open logi'!H352</f>
      </c>
      <c r="J348" s="4" t="str">
        <f>REPT("0",4-LEN('ES Open logi'!F352))&amp;'ES Open logi'!F352</f>
        <v>0000</v>
      </c>
    </row>
    <row r="349" spans="1:10" ht="12.75">
      <c r="A349">
        <f>IF(OR(LEFT('ES Open logi'!A353,1)="8",LEFT('ES Open logi'!A353,1)="3"),"3500",IF(OR(LEFT('ES Open logi'!A353,1)="7",LEFT('ES Open logi'!A353,1)="4"),"7000",""))</f>
      </c>
      <c r="B349">
        <f>IF('ES Open logi'!B353="SSB","PH",IF('ES Open logi'!B353="CW","CW",""))</f>
      </c>
      <c r="C349" t="str">
        <f t="shared" si="10"/>
        <v>2009-04-18</v>
      </c>
      <c r="D349" s="4" t="str">
        <f>REPT("0",2-LEN('ES Open logi'!C353))&amp;'ES Open logi'!C353&amp;REPT("0",2-LEN('ES Open logi'!D353))&amp;'ES Open logi'!D353</f>
        <v>0000</v>
      </c>
      <c r="E349">
        <f t="shared" si="11"/>
      </c>
      <c r="F349">
        <f>'ES Open logi'!I353</f>
      </c>
      <c r="G349" t="str">
        <f>REPT("0",4-LEN('ES Open logi'!G353))&amp;'ES Open logi'!G353</f>
        <v>0000</v>
      </c>
      <c r="H349">
        <f>UPPER('ES Open logi'!E353)</f>
      </c>
      <c r="I349">
        <f>'ES Open logi'!H353</f>
      </c>
      <c r="J349" s="4" t="str">
        <f>REPT("0",4-LEN('ES Open logi'!F353))&amp;'ES Open logi'!F353</f>
        <v>0000</v>
      </c>
    </row>
    <row r="350" spans="1:10" ht="12.75">
      <c r="A350">
        <f>IF(OR(LEFT('ES Open logi'!A354,1)="8",LEFT('ES Open logi'!A354,1)="3"),"3500",IF(OR(LEFT('ES Open logi'!A354,1)="7",LEFT('ES Open logi'!A354,1)="4"),"7000",""))</f>
      </c>
      <c r="B350">
        <f>IF('ES Open logi'!B354="SSB","PH",IF('ES Open logi'!B354="CW","CW",""))</f>
      </c>
      <c r="C350" t="str">
        <f t="shared" si="10"/>
        <v>2009-04-18</v>
      </c>
      <c r="D350" s="4" t="str">
        <f>REPT("0",2-LEN('ES Open logi'!C354))&amp;'ES Open logi'!C354&amp;REPT("0",2-LEN('ES Open logi'!D354))&amp;'ES Open logi'!D354</f>
        <v>0000</v>
      </c>
      <c r="E350">
        <f t="shared" si="11"/>
      </c>
      <c r="F350">
        <f>'ES Open logi'!I354</f>
      </c>
      <c r="G350" t="str">
        <f>REPT("0",4-LEN('ES Open logi'!G354))&amp;'ES Open logi'!G354</f>
        <v>0000</v>
      </c>
      <c r="H350">
        <f>UPPER('ES Open logi'!E354)</f>
      </c>
      <c r="I350">
        <f>'ES Open logi'!H354</f>
      </c>
      <c r="J350" s="4" t="str">
        <f>REPT("0",4-LEN('ES Open logi'!F354))&amp;'ES Open logi'!F354</f>
        <v>0000</v>
      </c>
    </row>
    <row r="351" spans="1:10" ht="12.75">
      <c r="A351">
        <f>IF(OR(LEFT('ES Open logi'!A355,1)="8",LEFT('ES Open logi'!A355,1)="3"),"3500",IF(OR(LEFT('ES Open logi'!A355,1)="7",LEFT('ES Open logi'!A355,1)="4"),"7000",""))</f>
      </c>
      <c r="B351">
        <f>IF('ES Open logi'!B355="SSB","PH",IF('ES Open logi'!B355="CW","CW",""))</f>
      </c>
      <c r="C351" t="str">
        <f t="shared" si="10"/>
        <v>2009-04-18</v>
      </c>
      <c r="D351" s="4" t="str">
        <f>REPT("0",2-LEN('ES Open logi'!C355))&amp;'ES Open logi'!C355&amp;REPT("0",2-LEN('ES Open logi'!D355))&amp;'ES Open logi'!D355</f>
        <v>0000</v>
      </c>
      <c r="E351">
        <f t="shared" si="11"/>
      </c>
      <c r="F351">
        <f>'ES Open logi'!I355</f>
      </c>
      <c r="G351" t="str">
        <f>REPT("0",4-LEN('ES Open logi'!G355))&amp;'ES Open logi'!G355</f>
        <v>0000</v>
      </c>
      <c r="H351">
        <f>UPPER('ES Open logi'!E355)</f>
      </c>
      <c r="I351">
        <f>'ES Open logi'!H355</f>
      </c>
      <c r="J351" s="4" t="str">
        <f>REPT("0",4-LEN('ES Open logi'!F355))&amp;'ES Open logi'!F355</f>
        <v>0000</v>
      </c>
    </row>
    <row r="352" spans="1:10" ht="12.75">
      <c r="A352">
        <f>IF(OR(LEFT('ES Open logi'!A356,1)="8",LEFT('ES Open logi'!A356,1)="3"),"3500",IF(OR(LEFT('ES Open logi'!A356,1)="7",LEFT('ES Open logi'!A356,1)="4"),"7000",""))</f>
      </c>
      <c r="B352">
        <f>IF('ES Open logi'!B356="SSB","PH",IF('ES Open logi'!B356="CW","CW",""))</f>
      </c>
      <c r="C352" t="str">
        <f t="shared" si="10"/>
        <v>2009-04-18</v>
      </c>
      <c r="D352" s="4" t="str">
        <f>REPT("0",2-LEN('ES Open logi'!C356))&amp;'ES Open logi'!C356&amp;REPT("0",2-LEN('ES Open logi'!D356))&amp;'ES Open logi'!D356</f>
        <v>0000</v>
      </c>
      <c r="E352">
        <f t="shared" si="11"/>
      </c>
      <c r="F352">
        <f>'ES Open logi'!I356</f>
      </c>
      <c r="G352" t="str">
        <f>REPT("0",4-LEN('ES Open logi'!G356))&amp;'ES Open logi'!G356</f>
        <v>0000</v>
      </c>
      <c r="H352">
        <f>UPPER('ES Open logi'!E356)</f>
      </c>
      <c r="I352">
        <f>'ES Open logi'!H356</f>
      </c>
      <c r="J352" s="4" t="str">
        <f>REPT("0",4-LEN('ES Open logi'!F356))&amp;'ES Open logi'!F356</f>
        <v>0000</v>
      </c>
    </row>
    <row r="353" spans="1:10" ht="12.75">
      <c r="A353">
        <f>IF(OR(LEFT('ES Open logi'!A357,1)="8",LEFT('ES Open logi'!A357,1)="3"),"3500",IF(OR(LEFT('ES Open logi'!A357,1)="7",LEFT('ES Open logi'!A357,1)="4"),"7000",""))</f>
      </c>
      <c r="B353">
        <f>IF('ES Open logi'!B357="SSB","PH",IF('ES Open logi'!B357="CW","CW",""))</f>
      </c>
      <c r="C353" t="str">
        <f t="shared" si="10"/>
        <v>2009-04-18</v>
      </c>
      <c r="D353" s="4" t="str">
        <f>REPT("0",2-LEN('ES Open logi'!C357))&amp;'ES Open logi'!C357&amp;REPT("0",2-LEN('ES Open logi'!D357))&amp;'ES Open logi'!D357</f>
        <v>0000</v>
      </c>
      <c r="E353">
        <f t="shared" si="11"/>
      </c>
      <c r="F353">
        <f>'ES Open logi'!I357</f>
      </c>
      <c r="G353" t="str">
        <f>REPT("0",4-LEN('ES Open logi'!G357))&amp;'ES Open logi'!G357</f>
        <v>0000</v>
      </c>
      <c r="H353">
        <f>UPPER('ES Open logi'!E357)</f>
      </c>
      <c r="I353">
        <f>'ES Open logi'!H357</f>
      </c>
      <c r="J353" s="4" t="str">
        <f>REPT("0",4-LEN('ES Open logi'!F357))&amp;'ES Open logi'!F357</f>
        <v>0000</v>
      </c>
    </row>
    <row r="354" spans="1:10" ht="12.75">
      <c r="A354">
        <f>IF(OR(LEFT('ES Open logi'!A358,1)="8",LEFT('ES Open logi'!A358,1)="3"),"3500",IF(OR(LEFT('ES Open logi'!A358,1)="7",LEFT('ES Open logi'!A358,1)="4"),"7000",""))</f>
      </c>
      <c r="B354">
        <f>IF('ES Open logi'!B358="SSB","PH",IF('ES Open logi'!B358="CW","CW",""))</f>
      </c>
      <c r="C354" t="str">
        <f t="shared" si="10"/>
        <v>2009-04-18</v>
      </c>
      <c r="D354" s="4" t="str">
        <f>REPT("0",2-LEN('ES Open logi'!C358))&amp;'ES Open logi'!C358&amp;REPT("0",2-LEN('ES Open logi'!D358))&amp;'ES Open logi'!D358</f>
        <v>0000</v>
      </c>
      <c r="E354">
        <f t="shared" si="11"/>
      </c>
      <c r="F354">
        <f>'ES Open logi'!I358</f>
      </c>
      <c r="G354" t="str">
        <f>REPT("0",4-LEN('ES Open logi'!G358))&amp;'ES Open logi'!G358</f>
        <v>0000</v>
      </c>
      <c r="H354">
        <f>UPPER('ES Open logi'!E358)</f>
      </c>
      <c r="I354">
        <f>'ES Open logi'!H358</f>
      </c>
      <c r="J354" s="4" t="str">
        <f>REPT("0",4-LEN('ES Open logi'!F358))&amp;'ES Open logi'!F358</f>
        <v>0000</v>
      </c>
    </row>
    <row r="355" spans="1:10" ht="12.75">
      <c r="A355">
        <f>IF(OR(LEFT('ES Open logi'!A359,1)="8",LEFT('ES Open logi'!A359,1)="3"),"3500",IF(OR(LEFT('ES Open logi'!A359,1)="7",LEFT('ES Open logi'!A359,1)="4"),"7000",""))</f>
      </c>
      <c r="B355">
        <f>IF('ES Open logi'!B359="SSB","PH",IF('ES Open logi'!B359="CW","CW",""))</f>
      </c>
      <c r="C355" t="str">
        <f t="shared" si="10"/>
        <v>2009-04-18</v>
      </c>
      <c r="D355" s="4" t="str">
        <f>REPT("0",2-LEN('ES Open logi'!C359))&amp;'ES Open logi'!C359&amp;REPT("0",2-LEN('ES Open logi'!D359))&amp;'ES Open logi'!D359</f>
        <v>0000</v>
      </c>
      <c r="E355">
        <f t="shared" si="11"/>
      </c>
      <c r="F355">
        <f>'ES Open logi'!I359</f>
      </c>
      <c r="G355" t="str">
        <f>REPT("0",4-LEN('ES Open logi'!G359))&amp;'ES Open logi'!G359</f>
        <v>0000</v>
      </c>
      <c r="H355">
        <f>UPPER('ES Open logi'!E359)</f>
      </c>
      <c r="I355">
        <f>'ES Open logi'!H359</f>
      </c>
      <c r="J355" s="4" t="str">
        <f>REPT("0",4-LEN('ES Open logi'!F359))&amp;'ES Open logi'!F359</f>
        <v>0000</v>
      </c>
    </row>
    <row r="356" spans="1:10" ht="12.75">
      <c r="A356">
        <f>IF(OR(LEFT('ES Open logi'!A360,1)="8",LEFT('ES Open logi'!A360,1)="3"),"3500",IF(OR(LEFT('ES Open logi'!A360,1)="7",LEFT('ES Open logi'!A360,1)="4"),"7000",""))</f>
      </c>
      <c r="B356">
        <f>IF('ES Open logi'!B360="SSB","PH",IF('ES Open logi'!B360="CW","CW",""))</f>
      </c>
      <c r="C356" t="str">
        <f t="shared" si="10"/>
        <v>2009-04-18</v>
      </c>
      <c r="D356" s="4" t="str">
        <f>REPT("0",2-LEN('ES Open logi'!C360))&amp;'ES Open logi'!C360&amp;REPT("0",2-LEN('ES Open logi'!D360))&amp;'ES Open logi'!D360</f>
        <v>0000</v>
      </c>
      <c r="E356">
        <f t="shared" si="11"/>
      </c>
      <c r="F356">
        <f>'ES Open logi'!I360</f>
      </c>
      <c r="G356" t="str">
        <f>REPT("0",4-LEN('ES Open logi'!G360))&amp;'ES Open logi'!G360</f>
        <v>0000</v>
      </c>
      <c r="H356">
        <f>UPPER('ES Open logi'!E360)</f>
      </c>
      <c r="I356">
        <f>'ES Open logi'!H360</f>
      </c>
      <c r="J356" s="4" t="str">
        <f>REPT("0",4-LEN('ES Open logi'!F360))&amp;'ES Open logi'!F360</f>
        <v>0000</v>
      </c>
    </row>
    <row r="357" spans="1:10" ht="12.75">
      <c r="A357">
        <f>IF(OR(LEFT('ES Open logi'!A361,1)="8",LEFT('ES Open logi'!A361,1)="3"),"3500",IF(OR(LEFT('ES Open logi'!A361,1)="7",LEFT('ES Open logi'!A361,1)="4"),"7000",""))</f>
      </c>
      <c r="B357">
        <f>IF('ES Open logi'!B361="SSB","PH",IF('ES Open logi'!B361="CW","CW",""))</f>
      </c>
      <c r="C357" t="str">
        <f t="shared" si="10"/>
        <v>2009-04-18</v>
      </c>
      <c r="D357" s="4" t="str">
        <f>REPT("0",2-LEN('ES Open logi'!C361))&amp;'ES Open logi'!C361&amp;REPT("0",2-LEN('ES Open logi'!D361))&amp;'ES Open logi'!D361</f>
        <v>0000</v>
      </c>
      <c r="E357">
        <f t="shared" si="11"/>
      </c>
      <c r="F357">
        <f>'ES Open logi'!I361</f>
      </c>
      <c r="G357" t="str">
        <f>REPT("0",4-LEN('ES Open logi'!G361))&amp;'ES Open logi'!G361</f>
        <v>0000</v>
      </c>
      <c r="H357">
        <f>UPPER('ES Open logi'!E361)</f>
      </c>
      <c r="I357">
        <f>'ES Open logi'!H361</f>
      </c>
      <c r="J357" s="4" t="str">
        <f>REPT("0",4-LEN('ES Open logi'!F361))&amp;'ES Open logi'!F361</f>
        <v>0000</v>
      </c>
    </row>
    <row r="358" spans="1:10" ht="12.75">
      <c r="A358">
        <f>IF(OR(LEFT('ES Open logi'!A362,1)="8",LEFT('ES Open logi'!A362,1)="3"),"3500",IF(OR(LEFT('ES Open logi'!A362,1)="7",LEFT('ES Open logi'!A362,1)="4"),"7000",""))</f>
      </c>
      <c r="B358">
        <f>IF('ES Open logi'!B362="SSB","PH",IF('ES Open logi'!B362="CW","CW",""))</f>
      </c>
      <c r="C358" t="str">
        <f t="shared" si="10"/>
        <v>2009-04-18</v>
      </c>
      <c r="D358" s="4" t="str">
        <f>REPT("0",2-LEN('ES Open logi'!C362))&amp;'ES Open logi'!C362&amp;REPT("0",2-LEN('ES Open logi'!D362))&amp;'ES Open logi'!D362</f>
        <v>0000</v>
      </c>
      <c r="E358">
        <f t="shared" si="11"/>
      </c>
      <c r="F358">
        <f>'ES Open logi'!I362</f>
      </c>
      <c r="G358" t="str">
        <f>REPT("0",4-LEN('ES Open logi'!G362))&amp;'ES Open logi'!G362</f>
        <v>0000</v>
      </c>
      <c r="H358">
        <f>UPPER('ES Open logi'!E362)</f>
      </c>
      <c r="I358">
        <f>'ES Open logi'!H362</f>
      </c>
      <c r="J358" s="4" t="str">
        <f>REPT("0",4-LEN('ES Open logi'!F362))&amp;'ES Open logi'!F362</f>
        <v>0000</v>
      </c>
    </row>
    <row r="359" spans="1:10" ht="12.75">
      <c r="A359">
        <f>IF(OR(LEFT('ES Open logi'!A363,1)="8",LEFT('ES Open logi'!A363,1)="3"),"3500",IF(OR(LEFT('ES Open logi'!A363,1)="7",LEFT('ES Open logi'!A363,1)="4"),"7000",""))</f>
      </c>
      <c r="B359">
        <f>IF('ES Open logi'!B363="SSB","PH",IF('ES Open logi'!B363="CW","CW",""))</f>
      </c>
      <c r="C359" t="str">
        <f t="shared" si="10"/>
        <v>2009-04-18</v>
      </c>
      <c r="D359" s="4" t="str">
        <f>REPT("0",2-LEN('ES Open logi'!C363))&amp;'ES Open logi'!C363&amp;REPT("0",2-LEN('ES Open logi'!D363))&amp;'ES Open logi'!D363</f>
        <v>0000</v>
      </c>
      <c r="E359">
        <f t="shared" si="11"/>
      </c>
      <c r="F359">
        <f>'ES Open logi'!I363</f>
      </c>
      <c r="G359" t="str">
        <f>REPT("0",4-LEN('ES Open logi'!G363))&amp;'ES Open logi'!G363</f>
        <v>0000</v>
      </c>
      <c r="H359">
        <f>UPPER('ES Open logi'!E363)</f>
      </c>
      <c r="I359">
        <f>'ES Open logi'!H363</f>
      </c>
      <c r="J359" s="4" t="str">
        <f>REPT("0",4-LEN('ES Open logi'!F363))&amp;'ES Open logi'!F363</f>
        <v>0000</v>
      </c>
    </row>
    <row r="360" spans="1:10" ht="12.75">
      <c r="A360">
        <f>IF(OR(LEFT('ES Open logi'!A364,1)="8",LEFT('ES Open logi'!A364,1)="3"),"3500",IF(OR(LEFT('ES Open logi'!A364,1)="7",LEFT('ES Open logi'!A364,1)="4"),"7000",""))</f>
      </c>
      <c r="B360">
        <f>IF('ES Open logi'!B364="SSB","PH",IF('ES Open logi'!B364="CW","CW",""))</f>
      </c>
      <c r="C360" t="str">
        <f t="shared" si="10"/>
        <v>2009-04-18</v>
      </c>
      <c r="D360" s="4" t="str">
        <f>REPT("0",2-LEN('ES Open logi'!C364))&amp;'ES Open logi'!C364&amp;REPT("0",2-LEN('ES Open logi'!D364))&amp;'ES Open logi'!D364</f>
        <v>0000</v>
      </c>
      <c r="E360">
        <f t="shared" si="11"/>
      </c>
      <c r="F360">
        <f>'ES Open logi'!I364</f>
      </c>
      <c r="G360" t="str">
        <f>REPT("0",4-LEN('ES Open logi'!G364))&amp;'ES Open logi'!G364</f>
        <v>0000</v>
      </c>
      <c r="H360">
        <f>UPPER('ES Open logi'!E364)</f>
      </c>
      <c r="I360">
        <f>'ES Open logi'!H364</f>
      </c>
      <c r="J360" s="4" t="str">
        <f>REPT("0",4-LEN('ES Open logi'!F364))&amp;'ES Open logi'!F364</f>
        <v>0000</v>
      </c>
    </row>
    <row r="361" spans="1:10" ht="12.75">
      <c r="A361">
        <f>IF(OR(LEFT('ES Open logi'!A365,1)="8",LEFT('ES Open logi'!A365,1)="3"),"3500",IF(OR(LEFT('ES Open logi'!A365,1)="7",LEFT('ES Open logi'!A365,1)="4"),"7000",""))</f>
      </c>
      <c r="B361">
        <f>IF('ES Open logi'!B365="SSB","PH",IF('ES Open logi'!B365="CW","CW",""))</f>
      </c>
      <c r="C361" t="str">
        <f t="shared" si="10"/>
        <v>2009-04-18</v>
      </c>
      <c r="D361" s="4" t="str">
        <f>REPT("0",2-LEN('ES Open logi'!C365))&amp;'ES Open logi'!C365&amp;REPT("0",2-LEN('ES Open logi'!D365))&amp;'ES Open logi'!D365</f>
        <v>0000</v>
      </c>
      <c r="E361">
        <f t="shared" si="11"/>
      </c>
      <c r="F361">
        <f>'ES Open logi'!I365</f>
      </c>
      <c r="G361" t="str">
        <f>REPT("0",4-LEN('ES Open logi'!G365))&amp;'ES Open logi'!G365</f>
        <v>0000</v>
      </c>
      <c r="H361">
        <f>UPPER('ES Open logi'!E365)</f>
      </c>
      <c r="I361">
        <f>'ES Open logi'!H365</f>
      </c>
      <c r="J361" s="4" t="str">
        <f>REPT("0",4-LEN('ES Open logi'!F365))&amp;'ES Open logi'!F365</f>
        <v>0000</v>
      </c>
    </row>
    <row r="362" spans="1:10" ht="12.75">
      <c r="A362">
        <f>IF(OR(LEFT('ES Open logi'!A366,1)="8",LEFT('ES Open logi'!A366,1)="3"),"3500",IF(OR(LEFT('ES Open logi'!A366,1)="7",LEFT('ES Open logi'!A366,1)="4"),"7000",""))</f>
      </c>
      <c r="B362">
        <f>IF('ES Open logi'!B366="SSB","PH",IF('ES Open logi'!B366="CW","CW",""))</f>
      </c>
      <c r="C362" t="str">
        <f t="shared" si="10"/>
        <v>2009-04-18</v>
      </c>
      <c r="D362" s="4" t="str">
        <f>REPT("0",2-LEN('ES Open logi'!C366))&amp;'ES Open logi'!C366&amp;REPT("0",2-LEN('ES Open logi'!D366))&amp;'ES Open logi'!D366</f>
        <v>0000</v>
      </c>
      <c r="E362">
        <f t="shared" si="11"/>
      </c>
      <c r="F362">
        <f>'ES Open logi'!I366</f>
      </c>
      <c r="G362" t="str">
        <f>REPT("0",4-LEN('ES Open logi'!G366))&amp;'ES Open logi'!G366</f>
        <v>0000</v>
      </c>
      <c r="H362">
        <f>UPPER('ES Open logi'!E366)</f>
      </c>
      <c r="I362">
        <f>'ES Open logi'!H366</f>
      </c>
      <c r="J362" s="4" t="str">
        <f>REPT("0",4-LEN('ES Open logi'!F366))&amp;'ES Open logi'!F366</f>
        <v>0000</v>
      </c>
    </row>
    <row r="363" spans="1:10" ht="12.75">
      <c r="A363">
        <f>IF(OR(LEFT('ES Open logi'!A367,1)="8",LEFT('ES Open logi'!A367,1)="3"),"3500",IF(OR(LEFT('ES Open logi'!A367,1)="7",LEFT('ES Open logi'!A367,1)="4"),"7000",""))</f>
      </c>
      <c r="B363">
        <f>IF('ES Open logi'!B367="SSB","PH",IF('ES Open logi'!B367="CW","CW",""))</f>
      </c>
      <c r="C363" t="str">
        <f t="shared" si="10"/>
        <v>2009-04-18</v>
      </c>
      <c r="D363" s="4" t="str">
        <f>REPT("0",2-LEN('ES Open logi'!C367))&amp;'ES Open logi'!C367&amp;REPT("0",2-LEN('ES Open logi'!D367))&amp;'ES Open logi'!D367</f>
        <v>0000</v>
      </c>
      <c r="E363">
        <f t="shared" si="11"/>
      </c>
      <c r="F363">
        <f>'ES Open logi'!I367</f>
      </c>
      <c r="G363" t="str">
        <f>REPT("0",4-LEN('ES Open logi'!G367))&amp;'ES Open logi'!G367</f>
        <v>0000</v>
      </c>
      <c r="H363">
        <f>UPPER('ES Open logi'!E367)</f>
      </c>
      <c r="I363">
        <f>'ES Open logi'!H367</f>
      </c>
      <c r="J363" s="4" t="str">
        <f>REPT("0",4-LEN('ES Open logi'!F367))&amp;'ES Open logi'!F367</f>
        <v>0000</v>
      </c>
    </row>
    <row r="364" spans="1:10" ht="12.75">
      <c r="A364">
        <f>IF(OR(LEFT('ES Open logi'!A368,1)="8",LEFT('ES Open logi'!A368,1)="3"),"3500",IF(OR(LEFT('ES Open logi'!A368,1)="7",LEFT('ES Open logi'!A368,1)="4"),"7000",""))</f>
      </c>
      <c r="B364">
        <f>IF('ES Open logi'!B368="SSB","PH",IF('ES Open logi'!B368="CW","CW",""))</f>
      </c>
      <c r="C364" t="str">
        <f t="shared" si="10"/>
        <v>2009-04-18</v>
      </c>
      <c r="D364" s="4" t="str">
        <f>REPT("0",2-LEN('ES Open logi'!C368))&amp;'ES Open logi'!C368&amp;REPT("0",2-LEN('ES Open logi'!D368))&amp;'ES Open logi'!D368</f>
        <v>0000</v>
      </c>
      <c r="E364">
        <f t="shared" si="11"/>
      </c>
      <c r="F364">
        <f>'ES Open logi'!I368</f>
      </c>
      <c r="G364" t="str">
        <f>REPT("0",4-LEN('ES Open logi'!G368))&amp;'ES Open logi'!G368</f>
        <v>0000</v>
      </c>
      <c r="H364">
        <f>UPPER('ES Open logi'!E368)</f>
      </c>
      <c r="I364">
        <f>'ES Open logi'!H368</f>
      </c>
      <c r="J364" s="4" t="str">
        <f>REPT("0",4-LEN('ES Open logi'!F368))&amp;'ES Open logi'!F368</f>
        <v>0000</v>
      </c>
    </row>
    <row r="365" spans="1:10" ht="12.75">
      <c r="A365">
        <f>IF(OR(LEFT('ES Open logi'!A369,1)="8",LEFT('ES Open logi'!A369,1)="3"),"3500",IF(OR(LEFT('ES Open logi'!A369,1)="7",LEFT('ES Open logi'!A369,1)="4"),"7000",""))</f>
      </c>
      <c r="B365">
        <f>IF('ES Open logi'!B369="SSB","PH",IF('ES Open logi'!B369="CW","CW",""))</f>
      </c>
      <c r="C365" t="str">
        <f t="shared" si="10"/>
        <v>2009-04-18</v>
      </c>
      <c r="D365" s="4" t="str">
        <f>REPT("0",2-LEN('ES Open logi'!C369))&amp;'ES Open logi'!C369&amp;REPT("0",2-LEN('ES Open logi'!D369))&amp;'ES Open logi'!D369</f>
        <v>0000</v>
      </c>
      <c r="E365">
        <f t="shared" si="11"/>
      </c>
      <c r="F365">
        <f>'ES Open logi'!I369</f>
      </c>
      <c r="G365" t="str">
        <f>REPT("0",4-LEN('ES Open logi'!G369))&amp;'ES Open logi'!G369</f>
        <v>0000</v>
      </c>
      <c r="H365">
        <f>UPPER('ES Open logi'!E369)</f>
      </c>
      <c r="I365">
        <f>'ES Open logi'!H369</f>
      </c>
      <c r="J365" s="4" t="str">
        <f>REPT("0",4-LEN('ES Open logi'!F369))&amp;'ES Open logi'!F369</f>
        <v>0000</v>
      </c>
    </row>
    <row r="366" spans="1:10" ht="12.75">
      <c r="A366">
        <f>IF(OR(LEFT('ES Open logi'!A370,1)="8",LEFT('ES Open logi'!A370,1)="3"),"3500",IF(OR(LEFT('ES Open logi'!A370,1)="7",LEFT('ES Open logi'!A370,1)="4"),"7000",""))</f>
      </c>
      <c r="B366">
        <f>IF('ES Open logi'!B370="SSB","PH",IF('ES Open logi'!B370="CW","CW",""))</f>
      </c>
      <c r="C366" t="str">
        <f t="shared" si="10"/>
        <v>2009-04-18</v>
      </c>
      <c r="D366" s="4" t="str">
        <f>REPT("0",2-LEN('ES Open logi'!C370))&amp;'ES Open logi'!C370&amp;REPT("0",2-LEN('ES Open logi'!D370))&amp;'ES Open logi'!D370</f>
        <v>0000</v>
      </c>
      <c r="E366">
        <f t="shared" si="11"/>
      </c>
      <c r="F366">
        <f>'ES Open logi'!I370</f>
      </c>
      <c r="G366" t="str">
        <f>REPT("0",4-LEN('ES Open logi'!G370))&amp;'ES Open logi'!G370</f>
        <v>0000</v>
      </c>
      <c r="H366">
        <f>UPPER('ES Open logi'!E370)</f>
      </c>
      <c r="I366">
        <f>'ES Open logi'!H370</f>
      </c>
      <c r="J366" s="4" t="str">
        <f>REPT("0",4-LEN('ES Open logi'!F370))&amp;'ES Open logi'!F370</f>
        <v>0000</v>
      </c>
    </row>
    <row r="367" spans="1:10" ht="12.75">
      <c r="A367">
        <f>IF(OR(LEFT('ES Open logi'!A371,1)="8",LEFT('ES Open logi'!A371,1)="3"),"3500",IF(OR(LEFT('ES Open logi'!A371,1)="7",LEFT('ES Open logi'!A371,1)="4"),"7000",""))</f>
      </c>
      <c r="B367">
        <f>IF('ES Open logi'!B371="SSB","PH",IF('ES Open logi'!B371="CW","CW",""))</f>
      </c>
      <c r="C367" t="str">
        <f t="shared" si="10"/>
        <v>2009-04-18</v>
      </c>
      <c r="D367" s="4" t="str">
        <f>REPT("0",2-LEN('ES Open logi'!C371))&amp;'ES Open logi'!C371&amp;REPT("0",2-LEN('ES Open logi'!D371))&amp;'ES Open logi'!D371</f>
        <v>0000</v>
      </c>
      <c r="E367">
        <f t="shared" si="11"/>
      </c>
      <c r="F367">
        <f>'ES Open logi'!I371</f>
      </c>
      <c r="G367" t="str">
        <f>REPT("0",4-LEN('ES Open logi'!G371))&amp;'ES Open logi'!G371</f>
        <v>0000</v>
      </c>
      <c r="H367">
        <f>UPPER('ES Open logi'!E371)</f>
      </c>
      <c r="I367">
        <f>'ES Open logi'!H371</f>
      </c>
      <c r="J367" s="4" t="str">
        <f>REPT("0",4-LEN('ES Open logi'!F371))&amp;'ES Open logi'!F371</f>
        <v>0000</v>
      </c>
    </row>
    <row r="368" spans="1:10" ht="12.75">
      <c r="A368">
        <f>IF(OR(LEFT('ES Open logi'!A372,1)="8",LEFT('ES Open logi'!A372,1)="3"),"3500",IF(OR(LEFT('ES Open logi'!A372,1)="7",LEFT('ES Open logi'!A372,1)="4"),"7000",""))</f>
      </c>
      <c r="B368">
        <f>IF('ES Open logi'!B372="SSB","PH",IF('ES Open logi'!B372="CW","CW",""))</f>
      </c>
      <c r="C368" t="str">
        <f t="shared" si="10"/>
        <v>2009-04-18</v>
      </c>
      <c r="D368" s="4" t="str">
        <f>REPT("0",2-LEN('ES Open logi'!C372))&amp;'ES Open logi'!C372&amp;REPT("0",2-LEN('ES Open logi'!D372))&amp;'ES Open logi'!D372</f>
        <v>0000</v>
      </c>
      <c r="E368">
        <f t="shared" si="11"/>
      </c>
      <c r="F368">
        <f>'ES Open logi'!I372</f>
      </c>
      <c r="G368" t="str">
        <f>REPT("0",4-LEN('ES Open logi'!G372))&amp;'ES Open logi'!G372</f>
        <v>0000</v>
      </c>
      <c r="H368">
        <f>UPPER('ES Open logi'!E372)</f>
      </c>
      <c r="I368">
        <f>'ES Open logi'!H372</f>
      </c>
      <c r="J368" s="4" t="str">
        <f>REPT("0",4-LEN('ES Open logi'!F372))&amp;'ES Open logi'!F372</f>
        <v>0000</v>
      </c>
    </row>
    <row r="369" spans="1:10" ht="12.75">
      <c r="A369">
        <f>IF(OR(LEFT('ES Open logi'!A373,1)="8",LEFT('ES Open logi'!A373,1)="3"),"3500",IF(OR(LEFT('ES Open logi'!A373,1)="7",LEFT('ES Open logi'!A373,1)="4"),"7000",""))</f>
      </c>
      <c r="B369">
        <f>IF('ES Open logi'!B373="SSB","PH",IF('ES Open logi'!B373="CW","CW",""))</f>
      </c>
      <c r="C369" t="str">
        <f t="shared" si="10"/>
        <v>2009-04-18</v>
      </c>
      <c r="D369" s="4" t="str">
        <f>REPT("0",2-LEN('ES Open logi'!C373))&amp;'ES Open logi'!C373&amp;REPT("0",2-LEN('ES Open logi'!D373))&amp;'ES Open logi'!D373</f>
        <v>0000</v>
      </c>
      <c r="E369">
        <f t="shared" si="11"/>
      </c>
      <c r="F369">
        <f>'ES Open logi'!I373</f>
      </c>
      <c r="G369" t="str">
        <f>REPT("0",4-LEN('ES Open logi'!G373))&amp;'ES Open logi'!G373</f>
        <v>0000</v>
      </c>
      <c r="H369">
        <f>UPPER('ES Open logi'!E373)</f>
      </c>
      <c r="I369">
        <f>'ES Open logi'!H373</f>
      </c>
      <c r="J369" s="4" t="str">
        <f>REPT("0",4-LEN('ES Open logi'!F373))&amp;'ES Open logi'!F373</f>
        <v>0000</v>
      </c>
    </row>
    <row r="370" spans="1:10" ht="12.75">
      <c r="A370">
        <f>IF(OR(LEFT('ES Open logi'!A374,1)="8",LEFT('ES Open logi'!A374,1)="3"),"3500",IF(OR(LEFT('ES Open logi'!A374,1)="7",LEFT('ES Open logi'!A374,1)="4"),"7000",""))</f>
      </c>
      <c r="B370">
        <f>IF('ES Open logi'!B374="SSB","PH",IF('ES Open logi'!B374="CW","CW",""))</f>
      </c>
      <c r="C370" t="str">
        <f t="shared" si="10"/>
        <v>2009-04-18</v>
      </c>
      <c r="D370" s="4" t="str">
        <f>REPT("0",2-LEN('ES Open logi'!C374))&amp;'ES Open logi'!C374&amp;REPT("0",2-LEN('ES Open logi'!D374))&amp;'ES Open logi'!D374</f>
        <v>0000</v>
      </c>
      <c r="E370">
        <f t="shared" si="11"/>
      </c>
      <c r="F370">
        <f>'ES Open logi'!I374</f>
      </c>
      <c r="G370" t="str">
        <f>REPT("0",4-LEN('ES Open logi'!G374))&amp;'ES Open logi'!G374</f>
        <v>0000</v>
      </c>
      <c r="H370">
        <f>UPPER('ES Open logi'!E374)</f>
      </c>
      <c r="I370">
        <f>'ES Open logi'!H374</f>
      </c>
      <c r="J370" s="4" t="str">
        <f>REPT("0",4-LEN('ES Open logi'!F374))&amp;'ES Open logi'!F374</f>
        <v>0000</v>
      </c>
    </row>
    <row r="371" spans="1:10" ht="12.75">
      <c r="A371">
        <f>IF(OR(LEFT('ES Open logi'!A375,1)="8",LEFT('ES Open logi'!A375,1)="3"),"3500",IF(OR(LEFT('ES Open logi'!A375,1)="7",LEFT('ES Open logi'!A375,1)="4"),"7000",""))</f>
      </c>
      <c r="B371">
        <f>IF('ES Open logi'!B375="SSB","PH",IF('ES Open logi'!B375="CW","CW",""))</f>
      </c>
      <c r="C371" t="str">
        <f t="shared" si="10"/>
        <v>2009-04-18</v>
      </c>
      <c r="D371" s="4" t="str">
        <f>REPT("0",2-LEN('ES Open logi'!C375))&amp;'ES Open logi'!C375&amp;REPT("0",2-LEN('ES Open logi'!D375))&amp;'ES Open logi'!D375</f>
        <v>0000</v>
      </c>
      <c r="E371">
        <f t="shared" si="11"/>
      </c>
      <c r="F371">
        <f>'ES Open logi'!I375</f>
      </c>
      <c r="G371" t="str">
        <f>REPT("0",4-LEN('ES Open logi'!G375))&amp;'ES Open logi'!G375</f>
        <v>0000</v>
      </c>
      <c r="H371">
        <f>UPPER('ES Open logi'!E375)</f>
      </c>
      <c r="I371">
        <f>'ES Open logi'!H375</f>
      </c>
      <c r="J371" s="4" t="str">
        <f>REPT("0",4-LEN('ES Open logi'!F375))&amp;'ES Open logi'!F375</f>
        <v>0000</v>
      </c>
    </row>
    <row r="372" spans="1:10" ht="12.75">
      <c r="A372">
        <f>IF(OR(LEFT('ES Open logi'!A376,1)="8",LEFT('ES Open logi'!A376,1)="3"),"3500",IF(OR(LEFT('ES Open logi'!A376,1)="7",LEFT('ES Open logi'!A376,1)="4"),"7000",""))</f>
      </c>
      <c r="B372">
        <f>IF('ES Open logi'!B376="SSB","PH",IF('ES Open logi'!B376="CW","CW",""))</f>
      </c>
      <c r="C372" t="str">
        <f t="shared" si="10"/>
        <v>2009-04-18</v>
      </c>
      <c r="D372" s="4" t="str">
        <f>REPT("0",2-LEN('ES Open logi'!C376))&amp;'ES Open logi'!C376&amp;REPT("0",2-LEN('ES Open logi'!D376))&amp;'ES Open logi'!D376</f>
        <v>0000</v>
      </c>
      <c r="E372">
        <f t="shared" si="11"/>
      </c>
      <c r="F372">
        <f>'ES Open logi'!I376</f>
      </c>
      <c r="G372" t="str">
        <f>REPT("0",4-LEN('ES Open logi'!G376))&amp;'ES Open logi'!G376</f>
        <v>0000</v>
      </c>
      <c r="H372">
        <f>UPPER('ES Open logi'!E376)</f>
      </c>
      <c r="I372">
        <f>'ES Open logi'!H376</f>
      </c>
      <c r="J372" s="4" t="str">
        <f>REPT("0",4-LEN('ES Open logi'!F376))&amp;'ES Open logi'!F376</f>
        <v>0000</v>
      </c>
    </row>
    <row r="373" spans="1:10" ht="12.75">
      <c r="A373">
        <f>IF(OR(LEFT('ES Open logi'!A377,1)="8",LEFT('ES Open logi'!A377,1)="3"),"3500",IF(OR(LEFT('ES Open logi'!A377,1)="7",LEFT('ES Open logi'!A377,1)="4"),"7000",""))</f>
      </c>
      <c r="B373">
        <f>IF('ES Open logi'!B377="SSB","PH",IF('ES Open logi'!B377="CW","CW",""))</f>
      </c>
      <c r="C373" t="str">
        <f t="shared" si="10"/>
        <v>2009-04-18</v>
      </c>
      <c r="D373" s="4" t="str">
        <f>REPT("0",2-LEN('ES Open logi'!C377))&amp;'ES Open logi'!C377&amp;REPT("0",2-LEN('ES Open logi'!D377))&amp;'ES Open logi'!D377</f>
        <v>0000</v>
      </c>
      <c r="E373">
        <f t="shared" si="11"/>
      </c>
      <c r="F373">
        <f>'ES Open logi'!I377</f>
      </c>
      <c r="G373" t="str">
        <f>REPT("0",4-LEN('ES Open logi'!G377))&amp;'ES Open logi'!G377</f>
        <v>0000</v>
      </c>
      <c r="H373">
        <f>UPPER('ES Open logi'!E377)</f>
      </c>
      <c r="I373">
        <f>'ES Open logi'!H377</f>
      </c>
      <c r="J373" s="4" t="str">
        <f>REPT("0",4-LEN('ES Open logi'!F377))&amp;'ES Open logi'!F377</f>
        <v>0000</v>
      </c>
    </row>
    <row r="374" spans="1:10" ht="12.75">
      <c r="A374">
        <f>IF(OR(LEFT('ES Open logi'!A378,1)="8",LEFT('ES Open logi'!A378,1)="3"),"3500",IF(OR(LEFT('ES Open logi'!A378,1)="7",LEFT('ES Open logi'!A378,1)="4"),"7000",""))</f>
      </c>
      <c r="B374">
        <f>IF('ES Open logi'!B378="SSB","PH",IF('ES Open logi'!B378="CW","CW",""))</f>
      </c>
      <c r="C374" t="str">
        <f t="shared" si="10"/>
        <v>2009-04-18</v>
      </c>
      <c r="D374" s="4" t="str">
        <f>REPT("0",2-LEN('ES Open logi'!C378))&amp;'ES Open logi'!C378&amp;REPT("0",2-LEN('ES Open logi'!D378))&amp;'ES Open logi'!D378</f>
        <v>0000</v>
      </c>
      <c r="E374">
        <f t="shared" si="11"/>
      </c>
      <c r="F374">
        <f>'ES Open logi'!I378</f>
      </c>
      <c r="G374" t="str">
        <f>REPT("0",4-LEN('ES Open logi'!G378))&amp;'ES Open logi'!G378</f>
        <v>0000</v>
      </c>
      <c r="H374">
        <f>UPPER('ES Open logi'!E378)</f>
      </c>
      <c r="I374">
        <f>'ES Open logi'!H378</f>
      </c>
      <c r="J374" s="4" t="str">
        <f>REPT("0",4-LEN('ES Open logi'!F378))&amp;'ES Open logi'!F378</f>
        <v>0000</v>
      </c>
    </row>
    <row r="375" spans="1:10" ht="12.75">
      <c r="A375">
        <f>IF(OR(LEFT('ES Open logi'!A379,1)="8",LEFT('ES Open logi'!A379,1)="3"),"3500",IF(OR(LEFT('ES Open logi'!A379,1)="7",LEFT('ES Open logi'!A379,1)="4"),"7000",""))</f>
      </c>
      <c r="B375">
        <f>IF('ES Open logi'!B379="SSB","PH",IF('ES Open logi'!B379="CW","CW",""))</f>
      </c>
      <c r="C375" t="str">
        <f t="shared" si="10"/>
        <v>2009-04-18</v>
      </c>
      <c r="D375" s="4" t="str">
        <f>REPT("0",2-LEN('ES Open logi'!C379))&amp;'ES Open logi'!C379&amp;REPT("0",2-LEN('ES Open logi'!D379))&amp;'ES Open logi'!D379</f>
        <v>0000</v>
      </c>
      <c r="E375">
        <f t="shared" si="11"/>
      </c>
      <c r="F375">
        <f>'ES Open logi'!I379</f>
      </c>
      <c r="G375" t="str">
        <f>REPT("0",4-LEN('ES Open logi'!G379))&amp;'ES Open logi'!G379</f>
        <v>0000</v>
      </c>
      <c r="H375">
        <f>UPPER('ES Open logi'!E379)</f>
      </c>
      <c r="I375">
        <f>'ES Open logi'!H379</f>
      </c>
      <c r="J375" s="4" t="str">
        <f>REPT("0",4-LEN('ES Open logi'!F379))&amp;'ES Open logi'!F379</f>
        <v>0000</v>
      </c>
    </row>
    <row r="376" spans="1:10" ht="12.75">
      <c r="A376">
        <f>IF(OR(LEFT('ES Open logi'!A380,1)="8",LEFT('ES Open logi'!A380,1)="3"),"3500",IF(OR(LEFT('ES Open logi'!A380,1)="7",LEFT('ES Open logi'!A380,1)="4"),"7000",""))</f>
      </c>
      <c r="B376">
        <f>IF('ES Open logi'!B380="SSB","PH",IF('ES Open logi'!B380="CW","CW",""))</f>
      </c>
      <c r="C376" t="str">
        <f t="shared" si="10"/>
        <v>2009-04-18</v>
      </c>
      <c r="D376" s="4" t="str">
        <f>REPT("0",2-LEN('ES Open logi'!C380))&amp;'ES Open logi'!C380&amp;REPT("0",2-LEN('ES Open logi'!D380))&amp;'ES Open logi'!D380</f>
        <v>0000</v>
      </c>
      <c r="E376">
        <f t="shared" si="11"/>
      </c>
      <c r="F376">
        <f>'ES Open logi'!I380</f>
      </c>
      <c r="G376" t="str">
        <f>REPT("0",4-LEN('ES Open logi'!G380))&amp;'ES Open logi'!G380</f>
        <v>0000</v>
      </c>
      <c r="H376">
        <f>UPPER('ES Open logi'!E380)</f>
      </c>
      <c r="I376">
        <f>'ES Open logi'!H380</f>
      </c>
      <c r="J376" s="4" t="str">
        <f>REPT("0",4-LEN('ES Open logi'!F380))&amp;'ES Open logi'!F380</f>
        <v>0000</v>
      </c>
    </row>
    <row r="377" spans="1:10" ht="12.75">
      <c r="A377">
        <f>IF(OR(LEFT('ES Open logi'!A381,1)="8",LEFT('ES Open logi'!A381,1)="3"),"3500",IF(OR(LEFT('ES Open logi'!A381,1)="7",LEFT('ES Open logi'!A381,1)="4"),"7000",""))</f>
      </c>
      <c r="B377">
        <f>IF('ES Open logi'!B381="SSB","PH",IF('ES Open logi'!B381="CW","CW",""))</f>
      </c>
      <c r="C377" t="str">
        <f t="shared" si="10"/>
        <v>2009-04-18</v>
      </c>
      <c r="D377" s="4" t="str">
        <f>REPT("0",2-LEN('ES Open logi'!C381))&amp;'ES Open logi'!C381&amp;REPT("0",2-LEN('ES Open logi'!D381))&amp;'ES Open logi'!D381</f>
        <v>0000</v>
      </c>
      <c r="E377">
        <f t="shared" si="11"/>
      </c>
      <c r="F377">
        <f>'ES Open logi'!I381</f>
      </c>
      <c r="G377" t="str">
        <f>REPT("0",4-LEN('ES Open logi'!G381))&amp;'ES Open logi'!G381</f>
        <v>0000</v>
      </c>
      <c r="H377">
        <f>UPPER('ES Open logi'!E381)</f>
      </c>
      <c r="I377">
        <f>'ES Open logi'!H381</f>
      </c>
      <c r="J377" s="4" t="str">
        <f>REPT("0",4-LEN('ES Open logi'!F381))&amp;'ES Open logi'!F381</f>
        <v>0000</v>
      </c>
    </row>
    <row r="378" spans="1:10" ht="12.75">
      <c r="A378">
        <f>IF(OR(LEFT('ES Open logi'!A382,1)="8",LEFT('ES Open logi'!A382,1)="3"),"3500",IF(OR(LEFT('ES Open logi'!A382,1)="7",LEFT('ES Open logi'!A382,1)="4"),"7000",""))</f>
      </c>
      <c r="B378">
        <f>IF('ES Open logi'!B382="SSB","PH",IF('ES Open logi'!B382="CW","CW",""))</f>
      </c>
      <c r="C378" t="str">
        <f t="shared" si="10"/>
        <v>2009-04-18</v>
      </c>
      <c r="D378" s="4" t="str">
        <f>REPT("0",2-LEN('ES Open logi'!C382))&amp;'ES Open logi'!C382&amp;REPT("0",2-LEN('ES Open logi'!D382))&amp;'ES Open logi'!D382</f>
        <v>0000</v>
      </c>
      <c r="E378">
        <f t="shared" si="11"/>
      </c>
      <c r="F378">
        <f>'ES Open logi'!I382</f>
      </c>
      <c r="G378" t="str">
        <f>REPT("0",4-LEN('ES Open logi'!G382))&amp;'ES Open logi'!G382</f>
        <v>0000</v>
      </c>
      <c r="H378">
        <f>UPPER('ES Open logi'!E382)</f>
      </c>
      <c r="I378">
        <f>'ES Open logi'!H382</f>
      </c>
      <c r="J378" s="4" t="str">
        <f>REPT("0",4-LEN('ES Open logi'!F382))&amp;'ES Open logi'!F382</f>
        <v>0000</v>
      </c>
    </row>
    <row r="379" spans="1:10" ht="12.75">
      <c r="A379">
        <f>IF(OR(LEFT('ES Open logi'!A383,1)="8",LEFT('ES Open logi'!A383,1)="3"),"3500",IF(OR(LEFT('ES Open logi'!A383,1)="7",LEFT('ES Open logi'!A383,1)="4"),"7000",""))</f>
      </c>
      <c r="B379">
        <f>IF('ES Open logi'!B383="SSB","PH",IF('ES Open logi'!B383="CW","CW",""))</f>
      </c>
      <c r="C379" t="str">
        <f t="shared" si="10"/>
        <v>2009-04-18</v>
      </c>
      <c r="D379" s="4" t="str">
        <f>REPT("0",2-LEN('ES Open logi'!C383))&amp;'ES Open logi'!C383&amp;REPT("0",2-LEN('ES Open logi'!D383))&amp;'ES Open logi'!D383</f>
        <v>0000</v>
      </c>
      <c r="E379">
        <f t="shared" si="11"/>
      </c>
      <c r="F379">
        <f>'ES Open logi'!I383</f>
      </c>
      <c r="G379" t="str">
        <f>REPT("0",4-LEN('ES Open logi'!G383))&amp;'ES Open logi'!G383</f>
        <v>0000</v>
      </c>
      <c r="H379">
        <f>UPPER('ES Open logi'!E383)</f>
      </c>
      <c r="I379">
        <f>'ES Open logi'!H383</f>
      </c>
      <c r="J379" s="4" t="str">
        <f>REPT("0",4-LEN('ES Open logi'!F383))&amp;'ES Open logi'!F383</f>
        <v>0000</v>
      </c>
    </row>
    <row r="380" spans="1:10" ht="12.75">
      <c r="A380">
        <f>IF(OR(LEFT('ES Open logi'!A384,1)="8",LEFT('ES Open logi'!A384,1)="3"),"3500",IF(OR(LEFT('ES Open logi'!A384,1)="7",LEFT('ES Open logi'!A384,1)="4"),"7000",""))</f>
      </c>
      <c r="B380">
        <f>IF('ES Open logi'!B384="SSB","PH",IF('ES Open logi'!B384="CW","CW",""))</f>
      </c>
      <c r="C380" t="str">
        <f t="shared" si="10"/>
        <v>2009-04-18</v>
      </c>
      <c r="D380" s="4" t="str">
        <f>REPT("0",2-LEN('ES Open logi'!C384))&amp;'ES Open logi'!C384&amp;REPT("0",2-LEN('ES Open logi'!D384))&amp;'ES Open logi'!D384</f>
        <v>0000</v>
      </c>
      <c r="E380">
        <f t="shared" si="11"/>
      </c>
      <c r="F380">
        <f>'ES Open logi'!I384</f>
      </c>
      <c r="G380" t="str">
        <f>REPT("0",4-LEN('ES Open logi'!G384))&amp;'ES Open logi'!G384</f>
        <v>0000</v>
      </c>
      <c r="H380">
        <f>UPPER('ES Open logi'!E384)</f>
      </c>
      <c r="I380">
        <f>'ES Open logi'!H384</f>
      </c>
      <c r="J380" s="4" t="str">
        <f>REPT("0",4-LEN('ES Open logi'!F384))&amp;'ES Open logi'!F384</f>
        <v>0000</v>
      </c>
    </row>
    <row r="381" spans="1:10" ht="12.75">
      <c r="A381">
        <f>IF(OR(LEFT('ES Open logi'!A385,1)="8",LEFT('ES Open logi'!A385,1)="3"),"3500",IF(OR(LEFT('ES Open logi'!A385,1)="7",LEFT('ES Open logi'!A385,1)="4"),"7000",""))</f>
      </c>
      <c r="B381">
        <f>IF('ES Open logi'!B385="SSB","PH",IF('ES Open logi'!B385="CW","CW",""))</f>
      </c>
      <c r="C381" t="str">
        <f t="shared" si="10"/>
        <v>2009-04-18</v>
      </c>
      <c r="D381" s="4" t="str">
        <f>REPT("0",2-LEN('ES Open logi'!C385))&amp;'ES Open logi'!C385&amp;REPT("0",2-LEN('ES Open logi'!D385))&amp;'ES Open logi'!D385</f>
        <v>0000</v>
      </c>
      <c r="E381">
        <f t="shared" si="11"/>
      </c>
      <c r="F381">
        <f>'ES Open logi'!I385</f>
      </c>
      <c r="G381" t="str">
        <f>REPT("0",4-LEN('ES Open logi'!G385))&amp;'ES Open logi'!G385</f>
        <v>0000</v>
      </c>
      <c r="H381">
        <f>UPPER('ES Open logi'!E385)</f>
      </c>
      <c r="I381">
        <f>'ES Open logi'!H385</f>
      </c>
      <c r="J381" s="4" t="str">
        <f>REPT("0",4-LEN('ES Open logi'!F385))&amp;'ES Open logi'!F385</f>
        <v>0000</v>
      </c>
    </row>
    <row r="382" spans="1:10" ht="12.75">
      <c r="A382">
        <f>IF(OR(LEFT('ES Open logi'!A386,1)="8",LEFT('ES Open logi'!A386,1)="3"),"3500",IF(OR(LEFT('ES Open logi'!A386,1)="7",LEFT('ES Open logi'!A386,1)="4"),"7000",""))</f>
      </c>
      <c r="B382">
        <f>IF('ES Open logi'!B386="SSB","PH",IF('ES Open logi'!B386="CW","CW",""))</f>
      </c>
      <c r="C382" t="str">
        <f t="shared" si="10"/>
        <v>2009-04-18</v>
      </c>
      <c r="D382" s="4" t="str">
        <f>REPT("0",2-LEN('ES Open logi'!C386))&amp;'ES Open logi'!C386&amp;REPT("0",2-LEN('ES Open logi'!D386))&amp;'ES Open logi'!D386</f>
        <v>0000</v>
      </c>
      <c r="E382">
        <f t="shared" si="11"/>
      </c>
      <c r="F382">
        <f>'ES Open logi'!I386</f>
      </c>
      <c r="G382" t="str">
        <f>REPT("0",4-LEN('ES Open logi'!G386))&amp;'ES Open logi'!G386</f>
        <v>0000</v>
      </c>
      <c r="H382">
        <f>UPPER('ES Open logi'!E386)</f>
      </c>
      <c r="I382">
        <f>'ES Open logi'!H386</f>
      </c>
      <c r="J382" s="4" t="str">
        <f>REPT("0",4-LEN('ES Open logi'!F386))&amp;'ES Open logi'!F386</f>
        <v>0000</v>
      </c>
    </row>
    <row r="383" spans="1:10" ht="12.75">
      <c r="A383">
        <f>IF(OR(LEFT('ES Open logi'!A387,1)="8",LEFT('ES Open logi'!A387,1)="3"),"3500",IF(OR(LEFT('ES Open logi'!A387,1)="7",LEFT('ES Open logi'!A387,1)="4"),"7000",""))</f>
      </c>
      <c r="B383">
        <f>IF('ES Open logi'!B387="SSB","PH",IF('ES Open logi'!B387="CW","CW",""))</f>
      </c>
      <c r="C383" t="str">
        <f t="shared" si="10"/>
        <v>2009-04-18</v>
      </c>
      <c r="D383" s="4" t="str">
        <f>REPT("0",2-LEN('ES Open logi'!C387))&amp;'ES Open logi'!C387&amp;REPT("0",2-LEN('ES Open logi'!D387))&amp;'ES Open logi'!D387</f>
        <v>0000</v>
      </c>
      <c r="E383">
        <f t="shared" si="11"/>
      </c>
      <c r="F383">
        <f>'ES Open logi'!I387</f>
      </c>
      <c r="G383" t="str">
        <f>REPT("0",4-LEN('ES Open logi'!G387))&amp;'ES Open logi'!G387</f>
        <v>0000</v>
      </c>
      <c r="H383">
        <f>UPPER('ES Open logi'!E387)</f>
      </c>
      <c r="I383">
        <f>'ES Open logi'!H387</f>
      </c>
      <c r="J383" s="4" t="str">
        <f>REPT("0",4-LEN('ES Open logi'!F387))&amp;'ES Open logi'!F387</f>
        <v>0000</v>
      </c>
    </row>
    <row r="384" spans="1:10" ht="12.75">
      <c r="A384">
        <f>IF(OR(LEFT('ES Open logi'!A388,1)="8",LEFT('ES Open logi'!A388,1)="3"),"3500",IF(OR(LEFT('ES Open logi'!A388,1)="7",LEFT('ES Open logi'!A388,1)="4"),"7000",""))</f>
      </c>
      <c r="B384">
        <f>IF('ES Open logi'!B388="SSB","PH",IF('ES Open logi'!B388="CW","CW",""))</f>
      </c>
      <c r="C384" t="str">
        <f t="shared" si="10"/>
        <v>2009-04-18</v>
      </c>
      <c r="D384" s="4" t="str">
        <f>REPT("0",2-LEN('ES Open logi'!C388))&amp;'ES Open logi'!C388&amp;REPT("0",2-LEN('ES Open logi'!D388))&amp;'ES Open logi'!D388</f>
        <v>0000</v>
      </c>
      <c r="E384">
        <f t="shared" si="11"/>
      </c>
      <c r="F384">
        <f>'ES Open logi'!I388</f>
      </c>
      <c r="G384" t="str">
        <f>REPT("0",4-LEN('ES Open logi'!G388))&amp;'ES Open logi'!G388</f>
        <v>0000</v>
      </c>
      <c r="H384">
        <f>UPPER('ES Open logi'!E388)</f>
      </c>
      <c r="I384">
        <f>'ES Open logi'!H388</f>
      </c>
      <c r="J384" s="4" t="str">
        <f>REPT("0",4-LEN('ES Open logi'!F388))&amp;'ES Open logi'!F388</f>
        <v>0000</v>
      </c>
    </row>
    <row r="385" spans="1:10" ht="12.75">
      <c r="A385">
        <f>IF(OR(LEFT('ES Open logi'!A389,1)="8",LEFT('ES Open logi'!A389,1)="3"),"3500",IF(OR(LEFT('ES Open logi'!A389,1)="7",LEFT('ES Open logi'!A389,1)="4"),"7000",""))</f>
      </c>
      <c r="B385">
        <f>IF('ES Open logi'!B389="SSB","PH",IF('ES Open logi'!B389="CW","CW",""))</f>
      </c>
      <c r="C385" t="str">
        <f t="shared" si="10"/>
        <v>2009-04-18</v>
      </c>
      <c r="D385" s="4" t="str">
        <f>REPT("0",2-LEN('ES Open logi'!C389))&amp;'ES Open logi'!C389&amp;REPT("0",2-LEN('ES Open logi'!D389))&amp;'ES Open logi'!D389</f>
        <v>0000</v>
      </c>
      <c r="E385">
        <f t="shared" si="11"/>
      </c>
      <c r="F385">
        <f>'ES Open logi'!I389</f>
      </c>
      <c r="G385" t="str">
        <f>REPT("0",4-LEN('ES Open logi'!G389))&amp;'ES Open logi'!G389</f>
        <v>0000</v>
      </c>
      <c r="H385">
        <f>UPPER('ES Open logi'!E389)</f>
      </c>
      <c r="I385">
        <f>'ES Open logi'!H389</f>
      </c>
      <c r="J385" s="4" t="str">
        <f>REPT("0",4-LEN('ES Open logi'!F389))&amp;'ES Open logi'!F389</f>
        <v>0000</v>
      </c>
    </row>
    <row r="386" spans="1:10" ht="12.75">
      <c r="A386">
        <f>IF(OR(LEFT('ES Open logi'!A390,1)="8",LEFT('ES Open logi'!A390,1)="3"),"3500",IF(OR(LEFT('ES Open logi'!A390,1)="7",LEFT('ES Open logi'!A390,1)="4"),"7000",""))</f>
      </c>
      <c r="B386">
        <f>IF('ES Open logi'!B390="SSB","PH",IF('ES Open logi'!B390="CW","CW",""))</f>
      </c>
      <c r="C386" t="str">
        <f t="shared" si="10"/>
        <v>2009-04-18</v>
      </c>
      <c r="D386" s="4" t="str">
        <f>REPT("0",2-LEN('ES Open logi'!C390))&amp;'ES Open logi'!C390&amp;REPT("0",2-LEN('ES Open logi'!D390))&amp;'ES Open logi'!D390</f>
        <v>0000</v>
      </c>
      <c r="E386">
        <f t="shared" si="11"/>
      </c>
      <c r="F386">
        <f>'ES Open logi'!I390</f>
      </c>
      <c r="G386" t="str">
        <f>REPT("0",4-LEN('ES Open logi'!G390))&amp;'ES Open logi'!G390</f>
        <v>0000</v>
      </c>
      <c r="H386">
        <f>UPPER('ES Open logi'!E390)</f>
      </c>
      <c r="I386">
        <f>'ES Open logi'!H390</f>
      </c>
      <c r="J386" s="4" t="str">
        <f>REPT("0",4-LEN('ES Open logi'!F390))&amp;'ES Open logi'!F390</f>
        <v>0000</v>
      </c>
    </row>
    <row r="387" spans="1:10" ht="12.75">
      <c r="A387">
        <f>IF(OR(LEFT('ES Open logi'!A391,1)="8",LEFT('ES Open logi'!A391,1)="3"),"3500",IF(OR(LEFT('ES Open logi'!A391,1)="7",LEFT('ES Open logi'!A391,1)="4"),"7000",""))</f>
      </c>
      <c r="B387">
        <f>IF('ES Open logi'!B391="SSB","PH",IF('ES Open logi'!B391="CW","CW",""))</f>
      </c>
      <c r="C387" t="str">
        <f aca="true" t="shared" si="12" ref="C387:C450">RIGHT(kuupaev,4)&amp;"-"&amp;MID(kuupaev,4,2)&amp;"-"&amp;LEFT(kuupaev,2)</f>
        <v>2009-04-18</v>
      </c>
      <c r="D387" s="4" t="str">
        <f>REPT("0",2-LEN('ES Open logi'!C391))&amp;'ES Open logi'!C391&amp;REPT("0",2-LEN('ES Open logi'!D391))&amp;'ES Open logi'!D391</f>
        <v>0000</v>
      </c>
      <c r="E387">
        <f aca="true" t="shared" si="13" ref="E387:E450">UPPER(kutsung)</f>
      </c>
      <c r="F387">
        <f>'ES Open logi'!I391</f>
      </c>
      <c r="G387" t="str">
        <f>REPT("0",4-LEN('ES Open logi'!G391))&amp;'ES Open logi'!G391</f>
        <v>0000</v>
      </c>
      <c r="H387">
        <f>UPPER('ES Open logi'!E391)</f>
      </c>
      <c r="I387">
        <f>'ES Open logi'!H391</f>
      </c>
      <c r="J387" s="4" t="str">
        <f>REPT("0",4-LEN('ES Open logi'!F391))&amp;'ES Open logi'!F391</f>
        <v>0000</v>
      </c>
    </row>
    <row r="388" spans="1:10" ht="12.75">
      <c r="A388">
        <f>IF(OR(LEFT('ES Open logi'!A392,1)="8",LEFT('ES Open logi'!A392,1)="3"),"3500",IF(OR(LEFT('ES Open logi'!A392,1)="7",LEFT('ES Open logi'!A392,1)="4"),"7000",""))</f>
      </c>
      <c r="B388">
        <f>IF('ES Open logi'!B392="SSB","PH",IF('ES Open logi'!B392="CW","CW",""))</f>
      </c>
      <c r="C388" t="str">
        <f t="shared" si="12"/>
        <v>2009-04-18</v>
      </c>
      <c r="D388" s="4" t="str">
        <f>REPT("0",2-LEN('ES Open logi'!C392))&amp;'ES Open logi'!C392&amp;REPT("0",2-LEN('ES Open logi'!D392))&amp;'ES Open logi'!D392</f>
        <v>0000</v>
      </c>
      <c r="E388">
        <f t="shared" si="13"/>
      </c>
      <c r="F388">
        <f>'ES Open logi'!I392</f>
      </c>
      <c r="G388" t="str">
        <f>REPT("0",4-LEN('ES Open logi'!G392))&amp;'ES Open logi'!G392</f>
        <v>0000</v>
      </c>
      <c r="H388">
        <f>UPPER('ES Open logi'!E392)</f>
      </c>
      <c r="I388">
        <f>'ES Open logi'!H392</f>
      </c>
      <c r="J388" s="4" t="str">
        <f>REPT("0",4-LEN('ES Open logi'!F392))&amp;'ES Open logi'!F392</f>
        <v>0000</v>
      </c>
    </row>
    <row r="389" spans="1:10" ht="12.75">
      <c r="A389">
        <f>IF(OR(LEFT('ES Open logi'!A393,1)="8",LEFT('ES Open logi'!A393,1)="3"),"3500",IF(OR(LEFT('ES Open logi'!A393,1)="7",LEFT('ES Open logi'!A393,1)="4"),"7000",""))</f>
      </c>
      <c r="B389">
        <f>IF('ES Open logi'!B393="SSB","PH",IF('ES Open logi'!B393="CW","CW",""))</f>
      </c>
      <c r="C389" t="str">
        <f t="shared" si="12"/>
        <v>2009-04-18</v>
      </c>
      <c r="D389" s="4" t="str">
        <f>REPT("0",2-LEN('ES Open logi'!C393))&amp;'ES Open logi'!C393&amp;REPT("0",2-LEN('ES Open logi'!D393))&amp;'ES Open logi'!D393</f>
        <v>0000</v>
      </c>
      <c r="E389">
        <f t="shared" si="13"/>
      </c>
      <c r="F389">
        <f>'ES Open logi'!I393</f>
      </c>
      <c r="G389" t="str">
        <f>REPT("0",4-LEN('ES Open logi'!G393))&amp;'ES Open logi'!G393</f>
        <v>0000</v>
      </c>
      <c r="H389">
        <f>UPPER('ES Open logi'!E393)</f>
      </c>
      <c r="I389">
        <f>'ES Open logi'!H393</f>
      </c>
      <c r="J389" s="4" t="str">
        <f>REPT("0",4-LEN('ES Open logi'!F393))&amp;'ES Open logi'!F393</f>
        <v>0000</v>
      </c>
    </row>
    <row r="390" spans="1:10" ht="12.75">
      <c r="A390">
        <f>IF(OR(LEFT('ES Open logi'!A394,1)="8",LEFT('ES Open logi'!A394,1)="3"),"3500",IF(OR(LEFT('ES Open logi'!A394,1)="7",LEFT('ES Open logi'!A394,1)="4"),"7000",""))</f>
      </c>
      <c r="B390">
        <f>IF('ES Open logi'!B394="SSB","PH",IF('ES Open logi'!B394="CW","CW",""))</f>
      </c>
      <c r="C390" t="str">
        <f t="shared" si="12"/>
        <v>2009-04-18</v>
      </c>
      <c r="D390" s="4" t="str">
        <f>REPT("0",2-LEN('ES Open logi'!C394))&amp;'ES Open logi'!C394&amp;REPT("0",2-LEN('ES Open logi'!D394))&amp;'ES Open logi'!D394</f>
        <v>0000</v>
      </c>
      <c r="E390">
        <f t="shared" si="13"/>
      </c>
      <c r="F390">
        <f>'ES Open logi'!I394</f>
      </c>
      <c r="G390" t="str">
        <f>REPT("0",4-LEN('ES Open logi'!G394))&amp;'ES Open logi'!G394</f>
        <v>0000</v>
      </c>
      <c r="H390">
        <f>UPPER('ES Open logi'!E394)</f>
      </c>
      <c r="I390">
        <f>'ES Open logi'!H394</f>
      </c>
      <c r="J390" s="4" t="str">
        <f>REPT("0",4-LEN('ES Open logi'!F394))&amp;'ES Open logi'!F394</f>
        <v>0000</v>
      </c>
    </row>
    <row r="391" spans="1:10" ht="12.75">
      <c r="A391">
        <f>IF(OR(LEFT('ES Open logi'!A395,1)="8",LEFT('ES Open logi'!A395,1)="3"),"3500",IF(OR(LEFT('ES Open logi'!A395,1)="7",LEFT('ES Open logi'!A395,1)="4"),"7000",""))</f>
      </c>
      <c r="B391">
        <f>IF('ES Open logi'!B395="SSB","PH",IF('ES Open logi'!B395="CW","CW",""))</f>
      </c>
      <c r="C391" t="str">
        <f t="shared" si="12"/>
        <v>2009-04-18</v>
      </c>
      <c r="D391" s="4" t="str">
        <f>REPT("0",2-LEN('ES Open logi'!C395))&amp;'ES Open logi'!C395&amp;REPT("0",2-LEN('ES Open logi'!D395))&amp;'ES Open logi'!D395</f>
        <v>0000</v>
      </c>
      <c r="E391">
        <f t="shared" si="13"/>
      </c>
      <c r="F391">
        <f>'ES Open logi'!I395</f>
      </c>
      <c r="G391" t="str">
        <f>REPT("0",4-LEN('ES Open logi'!G395))&amp;'ES Open logi'!G395</f>
        <v>0000</v>
      </c>
      <c r="H391">
        <f>UPPER('ES Open logi'!E395)</f>
      </c>
      <c r="I391">
        <f>'ES Open logi'!H395</f>
      </c>
      <c r="J391" s="4" t="str">
        <f>REPT("0",4-LEN('ES Open logi'!F395))&amp;'ES Open logi'!F395</f>
        <v>0000</v>
      </c>
    </row>
    <row r="392" spans="1:10" ht="12.75">
      <c r="A392">
        <f>IF(OR(LEFT('ES Open logi'!A396,1)="8",LEFT('ES Open logi'!A396,1)="3"),"3500",IF(OR(LEFT('ES Open logi'!A396,1)="7",LEFT('ES Open logi'!A396,1)="4"),"7000",""))</f>
      </c>
      <c r="B392">
        <f>IF('ES Open logi'!B396="SSB","PH",IF('ES Open logi'!B396="CW","CW",""))</f>
      </c>
      <c r="C392" t="str">
        <f t="shared" si="12"/>
        <v>2009-04-18</v>
      </c>
      <c r="D392" s="4" t="str">
        <f>REPT("0",2-LEN('ES Open logi'!C396))&amp;'ES Open logi'!C396&amp;REPT("0",2-LEN('ES Open logi'!D396))&amp;'ES Open logi'!D396</f>
        <v>0000</v>
      </c>
      <c r="E392">
        <f t="shared" si="13"/>
      </c>
      <c r="F392">
        <f>'ES Open logi'!I396</f>
      </c>
      <c r="G392" t="str">
        <f>REPT("0",4-LEN('ES Open logi'!G396))&amp;'ES Open logi'!G396</f>
        <v>0000</v>
      </c>
      <c r="H392">
        <f>UPPER('ES Open logi'!E396)</f>
      </c>
      <c r="I392">
        <f>'ES Open logi'!H396</f>
      </c>
      <c r="J392" s="4" t="str">
        <f>REPT("0",4-LEN('ES Open logi'!F396))&amp;'ES Open logi'!F396</f>
        <v>0000</v>
      </c>
    </row>
    <row r="393" spans="1:10" ht="12.75">
      <c r="A393">
        <f>IF(OR(LEFT('ES Open logi'!A397,1)="8",LEFT('ES Open logi'!A397,1)="3"),"3500",IF(OR(LEFT('ES Open logi'!A397,1)="7",LEFT('ES Open logi'!A397,1)="4"),"7000",""))</f>
      </c>
      <c r="B393">
        <f>IF('ES Open logi'!B397="SSB","PH",IF('ES Open logi'!B397="CW","CW",""))</f>
      </c>
      <c r="C393" t="str">
        <f t="shared" si="12"/>
        <v>2009-04-18</v>
      </c>
      <c r="D393" s="4" t="str">
        <f>REPT("0",2-LEN('ES Open logi'!C397))&amp;'ES Open logi'!C397&amp;REPT("0",2-LEN('ES Open logi'!D397))&amp;'ES Open logi'!D397</f>
        <v>0000</v>
      </c>
      <c r="E393">
        <f t="shared" si="13"/>
      </c>
      <c r="F393">
        <f>'ES Open logi'!I397</f>
      </c>
      <c r="G393" t="str">
        <f>REPT("0",4-LEN('ES Open logi'!G397))&amp;'ES Open logi'!G397</f>
        <v>0000</v>
      </c>
      <c r="H393">
        <f>UPPER('ES Open logi'!E397)</f>
      </c>
      <c r="I393">
        <f>'ES Open logi'!H397</f>
      </c>
      <c r="J393" s="4" t="str">
        <f>REPT("0",4-LEN('ES Open logi'!F397))&amp;'ES Open logi'!F397</f>
        <v>0000</v>
      </c>
    </row>
    <row r="394" spans="1:10" ht="12.75">
      <c r="A394">
        <f>IF(OR(LEFT('ES Open logi'!A398,1)="8",LEFT('ES Open logi'!A398,1)="3"),"3500",IF(OR(LEFT('ES Open logi'!A398,1)="7",LEFT('ES Open logi'!A398,1)="4"),"7000",""))</f>
      </c>
      <c r="B394">
        <f>IF('ES Open logi'!B398="SSB","PH",IF('ES Open logi'!B398="CW","CW",""))</f>
      </c>
      <c r="C394" t="str">
        <f t="shared" si="12"/>
        <v>2009-04-18</v>
      </c>
      <c r="D394" s="4" t="str">
        <f>REPT("0",2-LEN('ES Open logi'!C398))&amp;'ES Open logi'!C398&amp;REPT("0",2-LEN('ES Open logi'!D398))&amp;'ES Open logi'!D398</f>
        <v>0000</v>
      </c>
      <c r="E394">
        <f t="shared" si="13"/>
      </c>
      <c r="F394">
        <f>'ES Open logi'!I398</f>
      </c>
      <c r="G394" t="str">
        <f>REPT("0",4-LEN('ES Open logi'!G398))&amp;'ES Open logi'!G398</f>
        <v>0000</v>
      </c>
      <c r="H394">
        <f>UPPER('ES Open logi'!E398)</f>
      </c>
      <c r="I394">
        <f>'ES Open logi'!H398</f>
      </c>
      <c r="J394" s="4" t="str">
        <f>REPT("0",4-LEN('ES Open logi'!F398))&amp;'ES Open logi'!F398</f>
        <v>0000</v>
      </c>
    </row>
    <row r="395" spans="1:10" ht="12.75">
      <c r="A395">
        <f>IF(OR(LEFT('ES Open logi'!A399,1)="8",LEFT('ES Open logi'!A399,1)="3"),"3500",IF(OR(LEFT('ES Open logi'!A399,1)="7",LEFT('ES Open logi'!A399,1)="4"),"7000",""))</f>
      </c>
      <c r="B395">
        <f>IF('ES Open logi'!B399="SSB","PH",IF('ES Open logi'!B399="CW","CW",""))</f>
      </c>
      <c r="C395" t="str">
        <f t="shared" si="12"/>
        <v>2009-04-18</v>
      </c>
      <c r="D395" s="4" t="str">
        <f>REPT("0",2-LEN('ES Open logi'!C399))&amp;'ES Open logi'!C399&amp;REPT("0",2-LEN('ES Open logi'!D399))&amp;'ES Open logi'!D399</f>
        <v>0000</v>
      </c>
      <c r="E395">
        <f t="shared" si="13"/>
      </c>
      <c r="F395">
        <f>'ES Open logi'!I399</f>
      </c>
      <c r="G395" t="str">
        <f>REPT("0",4-LEN('ES Open logi'!G399))&amp;'ES Open logi'!G399</f>
        <v>0000</v>
      </c>
      <c r="H395">
        <f>UPPER('ES Open logi'!E399)</f>
      </c>
      <c r="I395">
        <f>'ES Open logi'!H399</f>
      </c>
      <c r="J395" s="4" t="str">
        <f>REPT("0",4-LEN('ES Open logi'!F399))&amp;'ES Open logi'!F399</f>
        <v>0000</v>
      </c>
    </row>
    <row r="396" spans="1:10" ht="12.75">
      <c r="A396">
        <f>IF(OR(LEFT('ES Open logi'!A400,1)="8",LEFT('ES Open logi'!A400,1)="3"),"3500",IF(OR(LEFT('ES Open logi'!A400,1)="7",LEFT('ES Open logi'!A400,1)="4"),"7000",""))</f>
      </c>
      <c r="B396">
        <f>IF('ES Open logi'!B400="SSB","PH",IF('ES Open logi'!B400="CW","CW",""))</f>
      </c>
      <c r="C396" t="str">
        <f t="shared" si="12"/>
        <v>2009-04-18</v>
      </c>
      <c r="D396" s="4" t="str">
        <f>REPT("0",2-LEN('ES Open logi'!C400))&amp;'ES Open logi'!C400&amp;REPT("0",2-LEN('ES Open logi'!D400))&amp;'ES Open logi'!D400</f>
        <v>0000</v>
      </c>
      <c r="E396">
        <f t="shared" si="13"/>
      </c>
      <c r="F396">
        <f>'ES Open logi'!I400</f>
      </c>
      <c r="G396" t="str">
        <f>REPT("0",4-LEN('ES Open logi'!G400))&amp;'ES Open logi'!G400</f>
        <v>0000</v>
      </c>
      <c r="H396">
        <f>UPPER('ES Open logi'!E400)</f>
      </c>
      <c r="I396">
        <f>'ES Open logi'!H400</f>
      </c>
      <c r="J396" s="4" t="str">
        <f>REPT("0",4-LEN('ES Open logi'!F400))&amp;'ES Open logi'!F400</f>
        <v>0000</v>
      </c>
    </row>
    <row r="397" spans="1:10" ht="12.75">
      <c r="A397">
        <f>IF(OR(LEFT('ES Open logi'!A401,1)="8",LEFT('ES Open logi'!A401,1)="3"),"3500",IF(OR(LEFT('ES Open logi'!A401,1)="7",LEFT('ES Open logi'!A401,1)="4"),"7000",""))</f>
      </c>
      <c r="B397">
        <f>IF('ES Open logi'!B401="SSB","PH",IF('ES Open logi'!B401="CW","CW",""))</f>
      </c>
      <c r="C397" t="str">
        <f t="shared" si="12"/>
        <v>2009-04-18</v>
      </c>
      <c r="D397" s="4" t="str">
        <f>REPT("0",2-LEN('ES Open logi'!C401))&amp;'ES Open logi'!C401&amp;REPT("0",2-LEN('ES Open logi'!D401))&amp;'ES Open logi'!D401</f>
        <v>0000</v>
      </c>
      <c r="E397">
        <f t="shared" si="13"/>
      </c>
      <c r="F397">
        <f>'ES Open logi'!I401</f>
      </c>
      <c r="G397" t="str">
        <f>REPT("0",4-LEN('ES Open logi'!G401))&amp;'ES Open logi'!G401</f>
        <v>0000</v>
      </c>
      <c r="H397">
        <f>UPPER('ES Open logi'!E401)</f>
      </c>
      <c r="I397">
        <f>'ES Open logi'!H401</f>
      </c>
      <c r="J397" s="4" t="str">
        <f>REPT("0",4-LEN('ES Open logi'!F401))&amp;'ES Open logi'!F401</f>
        <v>0000</v>
      </c>
    </row>
    <row r="398" spans="1:10" ht="12.75">
      <c r="A398">
        <f>IF(OR(LEFT('ES Open logi'!A402,1)="8",LEFT('ES Open logi'!A402,1)="3"),"3500",IF(OR(LEFT('ES Open logi'!A402,1)="7",LEFT('ES Open logi'!A402,1)="4"),"7000",""))</f>
      </c>
      <c r="B398">
        <f>IF('ES Open logi'!B402="SSB","PH",IF('ES Open logi'!B402="CW","CW",""))</f>
      </c>
      <c r="C398" t="str">
        <f t="shared" si="12"/>
        <v>2009-04-18</v>
      </c>
      <c r="D398" s="4" t="str">
        <f>REPT("0",2-LEN('ES Open logi'!C402))&amp;'ES Open logi'!C402&amp;REPT("0",2-LEN('ES Open logi'!D402))&amp;'ES Open logi'!D402</f>
        <v>0000</v>
      </c>
      <c r="E398">
        <f t="shared" si="13"/>
      </c>
      <c r="F398">
        <f>'ES Open logi'!I402</f>
      </c>
      <c r="G398" t="str">
        <f>REPT("0",4-LEN('ES Open logi'!G402))&amp;'ES Open logi'!G402</f>
        <v>0000</v>
      </c>
      <c r="H398">
        <f>UPPER('ES Open logi'!E402)</f>
      </c>
      <c r="I398">
        <f>'ES Open logi'!H402</f>
      </c>
      <c r="J398" s="4" t="str">
        <f>REPT("0",4-LEN('ES Open logi'!F402))&amp;'ES Open logi'!F402</f>
        <v>0000</v>
      </c>
    </row>
    <row r="399" spans="1:10" ht="12.75">
      <c r="A399">
        <f>IF(OR(LEFT('ES Open logi'!A403,1)="8",LEFT('ES Open logi'!A403,1)="3"),"3500",IF(OR(LEFT('ES Open logi'!A403,1)="7",LEFT('ES Open logi'!A403,1)="4"),"7000",""))</f>
      </c>
      <c r="B399">
        <f>IF('ES Open logi'!B403="SSB","PH",IF('ES Open logi'!B403="CW","CW",""))</f>
      </c>
      <c r="C399" t="str">
        <f t="shared" si="12"/>
        <v>2009-04-18</v>
      </c>
      <c r="D399" s="4" t="str">
        <f>REPT("0",2-LEN('ES Open logi'!C403))&amp;'ES Open logi'!C403&amp;REPT("0",2-LEN('ES Open logi'!D403))&amp;'ES Open logi'!D403</f>
        <v>0000</v>
      </c>
      <c r="E399">
        <f t="shared" si="13"/>
      </c>
      <c r="F399">
        <f>'ES Open logi'!I403</f>
      </c>
      <c r="G399" t="str">
        <f>REPT("0",4-LEN('ES Open logi'!G403))&amp;'ES Open logi'!G403</f>
        <v>0000</v>
      </c>
      <c r="H399">
        <f>UPPER('ES Open logi'!E403)</f>
      </c>
      <c r="I399">
        <f>'ES Open logi'!H403</f>
      </c>
      <c r="J399" s="4" t="str">
        <f>REPT("0",4-LEN('ES Open logi'!F403))&amp;'ES Open logi'!F403</f>
        <v>0000</v>
      </c>
    </row>
    <row r="400" spans="1:10" ht="12.75">
      <c r="A400">
        <f>IF(OR(LEFT('ES Open logi'!A404,1)="8",LEFT('ES Open logi'!A404,1)="3"),"3500",IF(OR(LEFT('ES Open logi'!A404,1)="7",LEFT('ES Open logi'!A404,1)="4"),"7000",""))</f>
      </c>
      <c r="B400">
        <f>IF('ES Open logi'!B404="SSB","PH",IF('ES Open logi'!B404="CW","CW",""))</f>
      </c>
      <c r="C400" t="str">
        <f t="shared" si="12"/>
        <v>2009-04-18</v>
      </c>
      <c r="D400" s="4" t="str">
        <f>REPT("0",2-LEN('ES Open logi'!C404))&amp;'ES Open logi'!C404&amp;REPT("0",2-LEN('ES Open logi'!D404))&amp;'ES Open logi'!D404</f>
        <v>0000</v>
      </c>
      <c r="E400">
        <f t="shared" si="13"/>
      </c>
      <c r="F400">
        <f>'ES Open logi'!I404</f>
      </c>
      <c r="G400" t="str">
        <f>REPT("0",4-LEN('ES Open logi'!G404))&amp;'ES Open logi'!G404</f>
        <v>0000</v>
      </c>
      <c r="H400">
        <f>UPPER('ES Open logi'!E404)</f>
      </c>
      <c r="I400">
        <f>'ES Open logi'!H404</f>
      </c>
      <c r="J400" s="4" t="str">
        <f>REPT("0",4-LEN('ES Open logi'!F404))&amp;'ES Open logi'!F404</f>
        <v>0000</v>
      </c>
    </row>
    <row r="401" spans="1:10" ht="12.75">
      <c r="A401">
        <f>IF(OR(LEFT('ES Open logi'!A405,1)="8",LEFT('ES Open logi'!A405,1)="3"),"3500",IF(OR(LEFT('ES Open logi'!A405,1)="7",LEFT('ES Open logi'!A405,1)="4"),"7000",""))</f>
      </c>
      <c r="B401">
        <f>IF('ES Open logi'!B405="SSB","PH",IF('ES Open logi'!B405="CW","CW",""))</f>
      </c>
      <c r="C401" t="str">
        <f t="shared" si="12"/>
        <v>2009-04-18</v>
      </c>
      <c r="D401" s="4" t="str">
        <f>REPT("0",2-LEN('ES Open logi'!C405))&amp;'ES Open logi'!C405&amp;REPT("0",2-LEN('ES Open logi'!D405))&amp;'ES Open logi'!D405</f>
        <v>0000</v>
      </c>
      <c r="E401">
        <f t="shared" si="13"/>
      </c>
      <c r="F401">
        <f>'ES Open logi'!I405</f>
      </c>
      <c r="G401" t="str">
        <f>REPT("0",4-LEN('ES Open logi'!G405))&amp;'ES Open logi'!G405</f>
        <v>0000</v>
      </c>
      <c r="H401">
        <f>UPPER('ES Open logi'!E405)</f>
      </c>
      <c r="I401">
        <f>'ES Open logi'!H405</f>
      </c>
      <c r="J401" s="4" t="str">
        <f>REPT("0",4-LEN('ES Open logi'!F405))&amp;'ES Open logi'!F405</f>
        <v>0000</v>
      </c>
    </row>
    <row r="402" spans="1:10" ht="12.75">
      <c r="A402">
        <f>IF(OR(LEFT('ES Open logi'!A406,1)="8",LEFT('ES Open logi'!A406,1)="3"),"3500",IF(OR(LEFT('ES Open logi'!A406,1)="7",LEFT('ES Open logi'!A406,1)="4"),"7000",""))</f>
      </c>
      <c r="B402">
        <f>IF('ES Open logi'!B406="SSB","PH",IF('ES Open logi'!B406="CW","CW",""))</f>
      </c>
      <c r="C402" t="str">
        <f t="shared" si="12"/>
        <v>2009-04-18</v>
      </c>
      <c r="D402" s="4" t="str">
        <f>REPT("0",2-LEN('ES Open logi'!C406))&amp;'ES Open logi'!C406&amp;REPT("0",2-LEN('ES Open logi'!D406))&amp;'ES Open logi'!D406</f>
        <v>0000</v>
      </c>
      <c r="E402">
        <f t="shared" si="13"/>
      </c>
      <c r="F402">
        <f>'ES Open logi'!I406</f>
      </c>
      <c r="G402" t="str">
        <f>REPT("0",4-LEN('ES Open logi'!G406))&amp;'ES Open logi'!G406</f>
        <v>0000</v>
      </c>
      <c r="H402">
        <f>UPPER('ES Open logi'!E406)</f>
      </c>
      <c r="I402">
        <f>'ES Open logi'!H406</f>
      </c>
      <c r="J402" s="4" t="str">
        <f>REPT("0",4-LEN('ES Open logi'!F406))&amp;'ES Open logi'!F406</f>
        <v>0000</v>
      </c>
    </row>
    <row r="403" spans="1:10" ht="12.75">
      <c r="A403">
        <f>IF(OR(LEFT('ES Open logi'!A407,1)="8",LEFT('ES Open logi'!A407,1)="3"),"3500",IF(OR(LEFT('ES Open logi'!A407,1)="7",LEFT('ES Open logi'!A407,1)="4"),"7000",""))</f>
      </c>
      <c r="B403">
        <f>IF('ES Open logi'!B407="SSB","PH",IF('ES Open logi'!B407="CW","CW",""))</f>
      </c>
      <c r="C403" t="str">
        <f t="shared" si="12"/>
        <v>2009-04-18</v>
      </c>
      <c r="D403" s="4" t="str">
        <f>REPT("0",2-LEN('ES Open logi'!C407))&amp;'ES Open logi'!C407&amp;REPT("0",2-LEN('ES Open logi'!D407))&amp;'ES Open logi'!D407</f>
        <v>0000</v>
      </c>
      <c r="E403">
        <f t="shared" si="13"/>
      </c>
      <c r="F403">
        <f>'ES Open logi'!I407</f>
      </c>
      <c r="G403" t="str">
        <f>REPT("0",4-LEN('ES Open logi'!G407))&amp;'ES Open logi'!G407</f>
        <v>0000</v>
      </c>
      <c r="H403">
        <f>UPPER('ES Open logi'!E407)</f>
      </c>
      <c r="I403">
        <f>'ES Open logi'!H407</f>
      </c>
      <c r="J403" s="4" t="str">
        <f>REPT("0",4-LEN('ES Open logi'!F407))&amp;'ES Open logi'!F407</f>
        <v>0000</v>
      </c>
    </row>
    <row r="404" spans="1:10" ht="12.75">
      <c r="A404">
        <f>IF(OR(LEFT('ES Open logi'!A408,1)="8",LEFT('ES Open logi'!A408,1)="3"),"3500",IF(OR(LEFT('ES Open logi'!A408,1)="7",LEFT('ES Open logi'!A408,1)="4"),"7000",""))</f>
      </c>
      <c r="B404">
        <f>IF('ES Open logi'!B408="SSB","PH",IF('ES Open logi'!B408="CW","CW",""))</f>
      </c>
      <c r="C404" t="str">
        <f t="shared" si="12"/>
        <v>2009-04-18</v>
      </c>
      <c r="D404" s="4" t="str">
        <f>REPT("0",2-LEN('ES Open logi'!C408))&amp;'ES Open logi'!C408&amp;REPT("0",2-LEN('ES Open logi'!D408))&amp;'ES Open logi'!D408</f>
        <v>0000</v>
      </c>
      <c r="E404">
        <f t="shared" si="13"/>
      </c>
      <c r="F404">
        <f>'ES Open logi'!I408</f>
      </c>
      <c r="G404" t="str">
        <f>REPT("0",4-LEN('ES Open logi'!G408))&amp;'ES Open logi'!G408</f>
        <v>0000</v>
      </c>
      <c r="H404">
        <f>UPPER('ES Open logi'!E408)</f>
      </c>
      <c r="I404">
        <f>'ES Open logi'!H408</f>
      </c>
      <c r="J404" s="4" t="str">
        <f>REPT("0",4-LEN('ES Open logi'!F408))&amp;'ES Open logi'!F408</f>
        <v>0000</v>
      </c>
    </row>
    <row r="405" spans="1:10" ht="12.75">
      <c r="A405">
        <f>IF(OR(LEFT('ES Open logi'!A409,1)="8",LEFT('ES Open logi'!A409,1)="3"),"3500",IF(OR(LEFT('ES Open logi'!A409,1)="7",LEFT('ES Open logi'!A409,1)="4"),"7000",""))</f>
      </c>
      <c r="B405">
        <f>IF('ES Open logi'!B409="SSB","PH",IF('ES Open logi'!B409="CW","CW",""))</f>
      </c>
      <c r="C405" t="str">
        <f t="shared" si="12"/>
        <v>2009-04-18</v>
      </c>
      <c r="D405" s="4" t="str">
        <f>REPT("0",2-LEN('ES Open logi'!C409))&amp;'ES Open logi'!C409&amp;REPT("0",2-LEN('ES Open logi'!D409))&amp;'ES Open logi'!D409</f>
        <v>0000</v>
      </c>
      <c r="E405">
        <f t="shared" si="13"/>
      </c>
      <c r="F405">
        <f>'ES Open logi'!I409</f>
      </c>
      <c r="G405" t="str">
        <f>REPT("0",4-LEN('ES Open logi'!G409))&amp;'ES Open logi'!G409</f>
        <v>0000</v>
      </c>
      <c r="H405">
        <f>UPPER('ES Open logi'!E409)</f>
      </c>
      <c r="I405">
        <f>'ES Open logi'!H409</f>
      </c>
      <c r="J405" s="4" t="str">
        <f>REPT("0",4-LEN('ES Open logi'!F409))&amp;'ES Open logi'!F409</f>
        <v>0000</v>
      </c>
    </row>
    <row r="406" spans="1:10" ht="12.75">
      <c r="A406">
        <f>IF(OR(LEFT('ES Open logi'!A410,1)="8",LEFT('ES Open logi'!A410,1)="3"),"3500",IF(OR(LEFT('ES Open logi'!A410,1)="7",LEFT('ES Open logi'!A410,1)="4"),"7000",""))</f>
      </c>
      <c r="B406">
        <f>IF('ES Open logi'!B410="SSB","PH",IF('ES Open logi'!B410="CW","CW",""))</f>
      </c>
      <c r="C406" t="str">
        <f t="shared" si="12"/>
        <v>2009-04-18</v>
      </c>
      <c r="D406" s="4" t="str">
        <f>REPT("0",2-LEN('ES Open logi'!C410))&amp;'ES Open logi'!C410&amp;REPT("0",2-LEN('ES Open logi'!D410))&amp;'ES Open logi'!D410</f>
        <v>0000</v>
      </c>
      <c r="E406">
        <f t="shared" si="13"/>
      </c>
      <c r="F406">
        <f>'ES Open logi'!I410</f>
      </c>
      <c r="G406" t="str">
        <f>REPT("0",4-LEN('ES Open logi'!G410))&amp;'ES Open logi'!G410</f>
        <v>0000</v>
      </c>
      <c r="H406">
        <f>UPPER('ES Open logi'!E410)</f>
      </c>
      <c r="I406">
        <f>'ES Open logi'!H410</f>
      </c>
      <c r="J406" s="4" t="str">
        <f>REPT("0",4-LEN('ES Open logi'!F410))&amp;'ES Open logi'!F410</f>
        <v>0000</v>
      </c>
    </row>
    <row r="407" spans="1:10" ht="12.75">
      <c r="A407">
        <f>IF(OR(LEFT('ES Open logi'!A411,1)="8",LEFT('ES Open logi'!A411,1)="3"),"3500",IF(OR(LEFT('ES Open logi'!A411,1)="7",LEFT('ES Open logi'!A411,1)="4"),"7000",""))</f>
      </c>
      <c r="B407">
        <f>IF('ES Open logi'!B411="SSB","PH",IF('ES Open logi'!B411="CW","CW",""))</f>
      </c>
      <c r="C407" t="str">
        <f t="shared" si="12"/>
        <v>2009-04-18</v>
      </c>
      <c r="D407" s="4" t="str">
        <f>REPT("0",2-LEN('ES Open logi'!C411))&amp;'ES Open logi'!C411&amp;REPT("0",2-LEN('ES Open logi'!D411))&amp;'ES Open logi'!D411</f>
        <v>0000</v>
      </c>
      <c r="E407">
        <f t="shared" si="13"/>
      </c>
      <c r="F407">
        <f>'ES Open logi'!I411</f>
      </c>
      <c r="G407" t="str">
        <f>REPT("0",4-LEN('ES Open logi'!G411))&amp;'ES Open logi'!G411</f>
        <v>0000</v>
      </c>
      <c r="H407">
        <f>UPPER('ES Open logi'!E411)</f>
      </c>
      <c r="I407">
        <f>'ES Open logi'!H411</f>
      </c>
      <c r="J407" s="4" t="str">
        <f>REPT("0",4-LEN('ES Open logi'!F411))&amp;'ES Open logi'!F411</f>
        <v>0000</v>
      </c>
    </row>
    <row r="408" spans="1:10" ht="12.75">
      <c r="A408">
        <f>IF(OR(LEFT('ES Open logi'!A412,1)="8",LEFT('ES Open logi'!A412,1)="3"),"3500",IF(OR(LEFT('ES Open logi'!A412,1)="7",LEFT('ES Open logi'!A412,1)="4"),"7000",""))</f>
      </c>
      <c r="B408">
        <f>IF('ES Open logi'!B412="SSB","PH",IF('ES Open logi'!B412="CW","CW",""))</f>
      </c>
      <c r="C408" t="str">
        <f t="shared" si="12"/>
        <v>2009-04-18</v>
      </c>
      <c r="D408" s="4" t="str">
        <f>REPT("0",2-LEN('ES Open logi'!C412))&amp;'ES Open logi'!C412&amp;REPT("0",2-LEN('ES Open logi'!D412))&amp;'ES Open logi'!D412</f>
        <v>0000</v>
      </c>
      <c r="E408">
        <f t="shared" si="13"/>
      </c>
      <c r="F408">
        <f>'ES Open logi'!I412</f>
      </c>
      <c r="G408" t="str">
        <f>REPT("0",4-LEN('ES Open logi'!G412))&amp;'ES Open logi'!G412</f>
        <v>0000</v>
      </c>
      <c r="H408">
        <f>UPPER('ES Open logi'!E412)</f>
      </c>
      <c r="I408">
        <f>'ES Open logi'!H412</f>
      </c>
      <c r="J408" s="4" t="str">
        <f>REPT("0",4-LEN('ES Open logi'!F412))&amp;'ES Open logi'!F412</f>
        <v>0000</v>
      </c>
    </row>
    <row r="409" spans="1:10" ht="12.75">
      <c r="A409">
        <f>IF(OR(LEFT('ES Open logi'!A413,1)="8",LEFT('ES Open logi'!A413,1)="3"),"3500",IF(OR(LEFT('ES Open logi'!A413,1)="7",LEFT('ES Open logi'!A413,1)="4"),"7000",""))</f>
      </c>
      <c r="B409">
        <f>IF('ES Open logi'!B413="SSB","PH",IF('ES Open logi'!B413="CW","CW",""))</f>
      </c>
      <c r="C409" t="str">
        <f t="shared" si="12"/>
        <v>2009-04-18</v>
      </c>
      <c r="D409" s="4" t="str">
        <f>REPT("0",2-LEN('ES Open logi'!C413))&amp;'ES Open logi'!C413&amp;REPT("0",2-LEN('ES Open logi'!D413))&amp;'ES Open logi'!D413</f>
        <v>0000</v>
      </c>
      <c r="E409">
        <f t="shared" si="13"/>
      </c>
      <c r="F409">
        <f>'ES Open logi'!I413</f>
      </c>
      <c r="G409" t="str">
        <f>REPT("0",4-LEN('ES Open logi'!G413))&amp;'ES Open logi'!G413</f>
        <v>0000</v>
      </c>
      <c r="H409">
        <f>UPPER('ES Open logi'!E413)</f>
      </c>
      <c r="I409">
        <f>'ES Open logi'!H413</f>
      </c>
      <c r="J409" s="4" t="str">
        <f>REPT("0",4-LEN('ES Open logi'!F413))&amp;'ES Open logi'!F413</f>
        <v>0000</v>
      </c>
    </row>
    <row r="410" spans="1:10" ht="12.75">
      <c r="A410">
        <f>IF(OR(LEFT('ES Open logi'!A414,1)="8",LEFT('ES Open logi'!A414,1)="3"),"3500",IF(OR(LEFT('ES Open logi'!A414,1)="7",LEFT('ES Open logi'!A414,1)="4"),"7000",""))</f>
      </c>
      <c r="B410">
        <f>IF('ES Open logi'!B414="SSB","PH",IF('ES Open logi'!B414="CW","CW",""))</f>
      </c>
      <c r="C410" t="str">
        <f t="shared" si="12"/>
        <v>2009-04-18</v>
      </c>
      <c r="D410" s="4" t="str">
        <f>REPT("0",2-LEN('ES Open logi'!C414))&amp;'ES Open logi'!C414&amp;REPT("0",2-LEN('ES Open logi'!D414))&amp;'ES Open logi'!D414</f>
        <v>0000</v>
      </c>
      <c r="E410">
        <f t="shared" si="13"/>
      </c>
      <c r="F410">
        <f>'ES Open logi'!I414</f>
      </c>
      <c r="G410" t="str">
        <f>REPT("0",4-LEN('ES Open logi'!G414))&amp;'ES Open logi'!G414</f>
        <v>0000</v>
      </c>
      <c r="H410">
        <f>UPPER('ES Open logi'!E414)</f>
      </c>
      <c r="I410">
        <f>'ES Open logi'!H414</f>
      </c>
      <c r="J410" s="4" t="str">
        <f>REPT("0",4-LEN('ES Open logi'!F414))&amp;'ES Open logi'!F414</f>
        <v>0000</v>
      </c>
    </row>
    <row r="411" spans="1:10" ht="12.75">
      <c r="A411">
        <f>IF(OR(LEFT('ES Open logi'!A415,1)="8",LEFT('ES Open logi'!A415,1)="3"),"3500",IF(OR(LEFT('ES Open logi'!A415,1)="7",LEFT('ES Open logi'!A415,1)="4"),"7000",""))</f>
      </c>
      <c r="B411">
        <f>IF('ES Open logi'!B415="SSB","PH",IF('ES Open logi'!B415="CW","CW",""))</f>
      </c>
      <c r="C411" t="str">
        <f t="shared" si="12"/>
        <v>2009-04-18</v>
      </c>
      <c r="D411" s="4" t="str">
        <f>REPT("0",2-LEN('ES Open logi'!C415))&amp;'ES Open logi'!C415&amp;REPT("0",2-LEN('ES Open logi'!D415))&amp;'ES Open logi'!D415</f>
        <v>0000</v>
      </c>
      <c r="E411">
        <f t="shared" si="13"/>
      </c>
      <c r="F411">
        <f>'ES Open logi'!I415</f>
      </c>
      <c r="G411" t="str">
        <f>REPT("0",4-LEN('ES Open logi'!G415))&amp;'ES Open logi'!G415</f>
        <v>0000</v>
      </c>
      <c r="H411">
        <f>UPPER('ES Open logi'!E415)</f>
      </c>
      <c r="I411">
        <f>'ES Open logi'!H415</f>
      </c>
      <c r="J411" s="4" t="str">
        <f>REPT("0",4-LEN('ES Open logi'!F415))&amp;'ES Open logi'!F415</f>
        <v>0000</v>
      </c>
    </row>
    <row r="412" spans="1:10" ht="12.75">
      <c r="A412">
        <f>IF(OR(LEFT('ES Open logi'!A416,1)="8",LEFT('ES Open logi'!A416,1)="3"),"3500",IF(OR(LEFT('ES Open logi'!A416,1)="7",LEFT('ES Open logi'!A416,1)="4"),"7000",""))</f>
      </c>
      <c r="B412">
        <f>IF('ES Open logi'!B416="SSB","PH",IF('ES Open logi'!B416="CW","CW",""))</f>
      </c>
      <c r="C412" t="str">
        <f t="shared" si="12"/>
        <v>2009-04-18</v>
      </c>
      <c r="D412" s="4" t="str">
        <f>REPT("0",2-LEN('ES Open logi'!C416))&amp;'ES Open logi'!C416&amp;REPT("0",2-LEN('ES Open logi'!D416))&amp;'ES Open logi'!D416</f>
        <v>0000</v>
      </c>
      <c r="E412">
        <f t="shared" si="13"/>
      </c>
      <c r="F412">
        <f>'ES Open logi'!I416</f>
      </c>
      <c r="G412" t="str">
        <f>REPT("0",4-LEN('ES Open logi'!G416))&amp;'ES Open logi'!G416</f>
        <v>0000</v>
      </c>
      <c r="H412">
        <f>UPPER('ES Open logi'!E416)</f>
      </c>
      <c r="I412">
        <f>'ES Open logi'!H416</f>
      </c>
      <c r="J412" s="4" t="str">
        <f>REPT("0",4-LEN('ES Open logi'!F416))&amp;'ES Open logi'!F416</f>
        <v>0000</v>
      </c>
    </row>
    <row r="413" spans="1:10" ht="12.75">
      <c r="A413">
        <f>IF(OR(LEFT('ES Open logi'!A417,1)="8",LEFT('ES Open logi'!A417,1)="3"),"3500",IF(OR(LEFT('ES Open logi'!A417,1)="7",LEFT('ES Open logi'!A417,1)="4"),"7000",""))</f>
      </c>
      <c r="B413">
        <f>IF('ES Open logi'!B417="SSB","PH",IF('ES Open logi'!B417="CW","CW",""))</f>
      </c>
      <c r="C413" t="str">
        <f t="shared" si="12"/>
        <v>2009-04-18</v>
      </c>
      <c r="D413" s="4" t="str">
        <f>REPT("0",2-LEN('ES Open logi'!C417))&amp;'ES Open logi'!C417&amp;REPT("0",2-LEN('ES Open logi'!D417))&amp;'ES Open logi'!D417</f>
        <v>0000</v>
      </c>
      <c r="E413">
        <f t="shared" si="13"/>
      </c>
      <c r="F413">
        <f>'ES Open logi'!I417</f>
      </c>
      <c r="G413" t="str">
        <f>REPT("0",4-LEN('ES Open logi'!G417))&amp;'ES Open logi'!G417</f>
        <v>0000</v>
      </c>
      <c r="H413">
        <f>UPPER('ES Open logi'!E417)</f>
      </c>
      <c r="I413">
        <f>'ES Open logi'!H417</f>
      </c>
      <c r="J413" s="4" t="str">
        <f>REPT("0",4-LEN('ES Open logi'!F417))&amp;'ES Open logi'!F417</f>
        <v>0000</v>
      </c>
    </row>
    <row r="414" spans="1:10" ht="12.75">
      <c r="A414">
        <f>IF(OR(LEFT('ES Open logi'!A418,1)="8",LEFT('ES Open logi'!A418,1)="3"),"3500",IF(OR(LEFT('ES Open logi'!A418,1)="7",LEFT('ES Open logi'!A418,1)="4"),"7000",""))</f>
      </c>
      <c r="B414">
        <f>IF('ES Open logi'!B418="SSB","PH",IF('ES Open logi'!B418="CW","CW",""))</f>
      </c>
      <c r="C414" t="str">
        <f t="shared" si="12"/>
        <v>2009-04-18</v>
      </c>
      <c r="D414" s="4" t="str">
        <f>REPT("0",2-LEN('ES Open logi'!C418))&amp;'ES Open logi'!C418&amp;REPT("0",2-LEN('ES Open logi'!D418))&amp;'ES Open logi'!D418</f>
        <v>0000</v>
      </c>
      <c r="E414">
        <f t="shared" si="13"/>
      </c>
      <c r="F414">
        <f>'ES Open logi'!I418</f>
      </c>
      <c r="G414" t="str">
        <f>REPT("0",4-LEN('ES Open logi'!G418))&amp;'ES Open logi'!G418</f>
        <v>0000</v>
      </c>
      <c r="H414">
        <f>UPPER('ES Open logi'!E418)</f>
      </c>
      <c r="I414">
        <f>'ES Open logi'!H418</f>
      </c>
      <c r="J414" s="4" t="str">
        <f>REPT("0",4-LEN('ES Open logi'!F418))&amp;'ES Open logi'!F418</f>
        <v>0000</v>
      </c>
    </row>
    <row r="415" spans="1:10" ht="12.75">
      <c r="A415">
        <f>IF(OR(LEFT('ES Open logi'!A419,1)="8",LEFT('ES Open logi'!A419,1)="3"),"3500",IF(OR(LEFT('ES Open logi'!A419,1)="7",LEFT('ES Open logi'!A419,1)="4"),"7000",""))</f>
      </c>
      <c r="B415">
        <f>IF('ES Open logi'!B419="SSB","PH",IF('ES Open logi'!B419="CW","CW",""))</f>
      </c>
      <c r="C415" t="str">
        <f t="shared" si="12"/>
        <v>2009-04-18</v>
      </c>
      <c r="D415" s="4" t="str">
        <f>REPT("0",2-LEN('ES Open logi'!C419))&amp;'ES Open logi'!C419&amp;REPT("0",2-LEN('ES Open logi'!D419))&amp;'ES Open logi'!D419</f>
        <v>0000</v>
      </c>
      <c r="E415">
        <f t="shared" si="13"/>
      </c>
      <c r="F415">
        <f>'ES Open logi'!I419</f>
      </c>
      <c r="G415" t="str">
        <f>REPT("0",4-LEN('ES Open logi'!G419))&amp;'ES Open logi'!G419</f>
        <v>0000</v>
      </c>
      <c r="H415">
        <f>UPPER('ES Open logi'!E419)</f>
      </c>
      <c r="I415">
        <f>'ES Open logi'!H419</f>
      </c>
      <c r="J415" s="4" t="str">
        <f>REPT("0",4-LEN('ES Open logi'!F419))&amp;'ES Open logi'!F419</f>
        <v>0000</v>
      </c>
    </row>
    <row r="416" spans="1:10" ht="12.75">
      <c r="A416">
        <f>IF(OR(LEFT('ES Open logi'!A420,1)="8",LEFT('ES Open logi'!A420,1)="3"),"3500",IF(OR(LEFT('ES Open logi'!A420,1)="7",LEFT('ES Open logi'!A420,1)="4"),"7000",""))</f>
      </c>
      <c r="B416">
        <f>IF('ES Open logi'!B420="SSB","PH",IF('ES Open logi'!B420="CW","CW",""))</f>
      </c>
      <c r="C416" t="str">
        <f t="shared" si="12"/>
        <v>2009-04-18</v>
      </c>
      <c r="D416" s="4" t="str">
        <f>REPT("0",2-LEN('ES Open logi'!C420))&amp;'ES Open logi'!C420&amp;REPT("0",2-LEN('ES Open logi'!D420))&amp;'ES Open logi'!D420</f>
        <v>0000</v>
      </c>
      <c r="E416">
        <f t="shared" si="13"/>
      </c>
      <c r="F416">
        <f>'ES Open logi'!I420</f>
      </c>
      <c r="G416" t="str">
        <f>REPT("0",4-LEN('ES Open logi'!G420))&amp;'ES Open logi'!G420</f>
        <v>0000</v>
      </c>
      <c r="H416">
        <f>UPPER('ES Open logi'!E420)</f>
      </c>
      <c r="I416">
        <f>'ES Open logi'!H420</f>
      </c>
      <c r="J416" s="4" t="str">
        <f>REPT("0",4-LEN('ES Open logi'!F420))&amp;'ES Open logi'!F420</f>
        <v>0000</v>
      </c>
    </row>
    <row r="417" spans="1:10" ht="12.75">
      <c r="A417">
        <f>IF(OR(LEFT('ES Open logi'!A421,1)="8",LEFT('ES Open logi'!A421,1)="3"),"3500",IF(OR(LEFT('ES Open logi'!A421,1)="7",LEFT('ES Open logi'!A421,1)="4"),"7000",""))</f>
      </c>
      <c r="B417">
        <f>IF('ES Open logi'!B421="SSB","PH",IF('ES Open logi'!B421="CW","CW",""))</f>
      </c>
      <c r="C417" t="str">
        <f t="shared" si="12"/>
        <v>2009-04-18</v>
      </c>
      <c r="D417" s="4" t="str">
        <f>REPT("0",2-LEN('ES Open logi'!C421))&amp;'ES Open logi'!C421&amp;REPT("0",2-LEN('ES Open logi'!D421))&amp;'ES Open logi'!D421</f>
        <v>0000</v>
      </c>
      <c r="E417">
        <f t="shared" si="13"/>
      </c>
      <c r="F417">
        <f>'ES Open logi'!I421</f>
      </c>
      <c r="G417" t="str">
        <f>REPT("0",4-LEN('ES Open logi'!G421))&amp;'ES Open logi'!G421</f>
        <v>0000</v>
      </c>
      <c r="H417">
        <f>UPPER('ES Open logi'!E421)</f>
      </c>
      <c r="I417">
        <f>'ES Open logi'!H421</f>
      </c>
      <c r="J417" s="4" t="str">
        <f>REPT("0",4-LEN('ES Open logi'!F421))&amp;'ES Open logi'!F421</f>
        <v>0000</v>
      </c>
    </row>
    <row r="418" spans="1:10" ht="12.75">
      <c r="A418">
        <f>IF(OR(LEFT('ES Open logi'!A422,1)="8",LEFT('ES Open logi'!A422,1)="3"),"3500",IF(OR(LEFT('ES Open logi'!A422,1)="7",LEFT('ES Open logi'!A422,1)="4"),"7000",""))</f>
      </c>
      <c r="B418">
        <f>IF('ES Open logi'!B422="SSB","PH",IF('ES Open logi'!B422="CW","CW",""))</f>
      </c>
      <c r="C418" t="str">
        <f t="shared" si="12"/>
        <v>2009-04-18</v>
      </c>
      <c r="D418" s="4" t="str">
        <f>REPT("0",2-LEN('ES Open logi'!C422))&amp;'ES Open logi'!C422&amp;REPT("0",2-LEN('ES Open logi'!D422))&amp;'ES Open logi'!D422</f>
        <v>0000</v>
      </c>
      <c r="E418">
        <f t="shared" si="13"/>
      </c>
      <c r="F418">
        <f>'ES Open logi'!I422</f>
      </c>
      <c r="G418" t="str">
        <f>REPT("0",4-LEN('ES Open logi'!G422))&amp;'ES Open logi'!G422</f>
        <v>0000</v>
      </c>
      <c r="H418">
        <f>UPPER('ES Open logi'!E422)</f>
      </c>
      <c r="I418">
        <f>'ES Open logi'!H422</f>
      </c>
      <c r="J418" s="4" t="str">
        <f>REPT("0",4-LEN('ES Open logi'!F422))&amp;'ES Open logi'!F422</f>
        <v>0000</v>
      </c>
    </row>
    <row r="419" spans="1:10" ht="12.75">
      <c r="A419">
        <f>IF(OR(LEFT('ES Open logi'!A423,1)="8",LEFT('ES Open logi'!A423,1)="3"),"3500",IF(OR(LEFT('ES Open logi'!A423,1)="7",LEFT('ES Open logi'!A423,1)="4"),"7000",""))</f>
      </c>
      <c r="B419">
        <f>IF('ES Open logi'!B423="SSB","PH",IF('ES Open logi'!B423="CW","CW",""))</f>
      </c>
      <c r="C419" t="str">
        <f t="shared" si="12"/>
        <v>2009-04-18</v>
      </c>
      <c r="D419" s="4" t="str">
        <f>REPT("0",2-LEN('ES Open logi'!C423))&amp;'ES Open logi'!C423&amp;REPT("0",2-LEN('ES Open logi'!D423))&amp;'ES Open logi'!D423</f>
        <v>0000</v>
      </c>
      <c r="E419">
        <f t="shared" si="13"/>
      </c>
      <c r="F419">
        <f>'ES Open logi'!I423</f>
      </c>
      <c r="G419" t="str">
        <f>REPT("0",4-LEN('ES Open logi'!G423))&amp;'ES Open logi'!G423</f>
        <v>0000</v>
      </c>
      <c r="H419">
        <f>UPPER('ES Open logi'!E423)</f>
      </c>
      <c r="I419">
        <f>'ES Open logi'!H423</f>
      </c>
      <c r="J419" s="4" t="str">
        <f>REPT("0",4-LEN('ES Open logi'!F423))&amp;'ES Open logi'!F423</f>
        <v>0000</v>
      </c>
    </row>
    <row r="420" spans="1:10" ht="12.75">
      <c r="A420">
        <f>IF(OR(LEFT('ES Open logi'!A424,1)="8",LEFT('ES Open logi'!A424,1)="3"),"3500",IF(OR(LEFT('ES Open logi'!A424,1)="7",LEFT('ES Open logi'!A424,1)="4"),"7000",""))</f>
      </c>
      <c r="B420">
        <f>IF('ES Open logi'!B424="SSB","PH",IF('ES Open logi'!B424="CW","CW",""))</f>
      </c>
      <c r="C420" t="str">
        <f t="shared" si="12"/>
        <v>2009-04-18</v>
      </c>
      <c r="D420" s="4" t="str">
        <f>REPT("0",2-LEN('ES Open logi'!C424))&amp;'ES Open logi'!C424&amp;REPT("0",2-LEN('ES Open logi'!D424))&amp;'ES Open logi'!D424</f>
        <v>0000</v>
      </c>
      <c r="E420">
        <f t="shared" si="13"/>
      </c>
      <c r="F420">
        <f>'ES Open logi'!I424</f>
      </c>
      <c r="G420" t="str">
        <f>REPT("0",4-LEN('ES Open logi'!G424))&amp;'ES Open logi'!G424</f>
        <v>0000</v>
      </c>
      <c r="H420">
        <f>UPPER('ES Open logi'!E424)</f>
      </c>
      <c r="I420">
        <f>'ES Open logi'!H424</f>
      </c>
      <c r="J420" s="4" t="str">
        <f>REPT("0",4-LEN('ES Open logi'!F424))&amp;'ES Open logi'!F424</f>
        <v>0000</v>
      </c>
    </row>
    <row r="421" spans="1:10" ht="12.75">
      <c r="A421">
        <f>IF(OR(LEFT('ES Open logi'!A425,1)="8",LEFT('ES Open logi'!A425,1)="3"),"3500",IF(OR(LEFT('ES Open logi'!A425,1)="7",LEFT('ES Open logi'!A425,1)="4"),"7000",""))</f>
      </c>
      <c r="B421">
        <f>IF('ES Open logi'!B425="SSB","PH",IF('ES Open logi'!B425="CW","CW",""))</f>
      </c>
      <c r="C421" t="str">
        <f t="shared" si="12"/>
        <v>2009-04-18</v>
      </c>
      <c r="D421" s="4" t="str">
        <f>REPT("0",2-LEN('ES Open logi'!C425))&amp;'ES Open logi'!C425&amp;REPT("0",2-LEN('ES Open logi'!D425))&amp;'ES Open logi'!D425</f>
        <v>0000</v>
      </c>
      <c r="E421">
        <f t="shared" si="13"/>
      </c>
      <c r="F421">
        <f>'ES Open logi'!I425</f>
      </c>
      <c r="G421" t="str">
        <f>REPT("0",4-LEN('ES Open logi'!G425))&amp;'ES Open logi'!G425</f>
        <v>0000</v>
      </c>
      <c r="H421">
        <f>UPPER('ES Open logi'!E425)</f>
      </c>
      <c r="I421">
        <f>'ES Open logi'!H425</f>
      </c>
      <c r="J421" s="4" t="str">
        <f>REPT("0",4-LEN('ES Open logi'!F425))&amp;'ES Open logi'!F425</f>
        <v>0000</v>
      </c>
    </row>
    <row r="422" spans="1:10" ht="12.75">
      <c r="A422">
        <f>IF(OR(LEFT('ES Open logi'!A426,1)="8",LEFT('ES Open logi'!A426,1)="3"),"3500",IF(OR(LEFT('ES Open logi'!A426,1)="7",LEFT('ES Open logi'!A426,1)="4"),"7000",""))</f>
      </c>
      <c r="B422">
        <f>IF('ES Open logi'!B426="SSB","PH",IF('ES Open logi'!B426="CW","CW",""))</f>
      </c>
      <c r="C422" t="str">
        <f t="shared" si="12"/>
        <v>2009-04-18</v>
      </c>
      <c r="D422" s="4" t="str">
        <f>REPT("0",2-LEN('ES Open logi'!C426))&amp;'ES Open logi'!C426&amp;REPT("0",2-LEN('ES Open logi'!D426))&amp;'ES Open logi'!D426</f>
        <v>0000</v>
      </c>
      <c r="E422">
        <f t="shared" si="13"/>
      </c>
      <c r="F422">
        <f>'ES Open logi'!I426</f>
      </c>
      <c r="G422" t="str">
        <f>REPT("0",4-LEN('ES Open logi'!G426))&amp;'ES Open logi'!G426</f>
        <v>0000</v>
      </c>
      <c r="H422">
        <f>UPPER('ES Open logi'!E426)</f>
      </c>
      <c r="I422">
        <f>'ES Open logi'!H426</f>
      </c>
      <c r="J422" s="4" t="str">
        <f>REPT("0",4-LEN('ES Open logi'!F426))&amp;'ES Open logi'!F426</f>
        <v>0000</v>
      </c>
    </row>
    <row r="423" spans="1:10" ht="12.75">
      <c r="A423">
        <f>IF(OR(LEFT('ES Open logi'!A427,1)="8",LEFT('ES Open logi'!A427,1)="3"),"3500",IF(OR(LEFT('ES Open logi'!A427,1)="7",LEFT('ES Open logi'!A427,1)="4"),"7000",""))</f>
      </c>
      <c r="B423">
        <f>IF('ES Open logi'!B427="SSB","PH",IF('ES Open logi'!B427="CW","CW",""))</f>
      </c>
      <c r="C423" t="str">
        <f t="shared" si="12"/>
        <v>2009-04-18</v>
      </c>
      <c r="D423" s="4" t="str">
        <f>REPT("0",2-LEN('ES Open logi'!C427))&amp;'ES Open logi'!C427&amp;REPT("0",2-LEN('ES Open logi'!D427))&amp;'ES Open logi'!D427</f>
        <v>0000</v>
      </c>
      <c r="E423">
        <f t="shared" si="13"/>
      </c>
      <c r="F423">
        <f>'ES Open logi'!I427</f>
      </c>
      <c r="G423" t="str">
        <f>REPT("0",4-LEN('ES Open logi'!G427))&amp;'ES Open logi'!G427</f>
        <v>0000</v>
      </c>
      <c r="H423">
        <f>UPPER('ES Open logi'!E427)</f>
      </c>
      <c r="I423">
        <f>'ES Open logi'!H427</f>
      </c>
      <c r="J423" s="4" t="str">
        <f>REPT("0",4-LEN('ES Open logi'!F427))&amp;'ES Open logi'!F427</f>
        <v>0000</v>
      </c>
    </row>
    <row r="424" spans="1:10" ht="12.75">
      <c r="A424">
        <f>IF(OR(LEFT('ES Open logi'!A428,1)="8",LEFT('ES Open logi'!A428,1)="3"),"3500",IF(OR(LEFT('ES Open logi'!A428,1)="7",LEFT('ES Open logi'!A428,1)="4"),"7000",""))</f>
      </c>
      <c r="B424">
        <f>IF('ES Open logi'!B428="SSB","PH",IF('ES Open logi'!B428="CW","CW",""))</f>
      </c>
      <c r="C424" t="str">
        <f t="shared" si="12"/>
        <v>2009-04-18</v>
      </c>
      <c r="D424" s="4" t="str">
        <f>REPT("0",2-LEN('ES Open logi'!C428))&amp;'ES Open logi'!C428&amp;REPT("0",2-LEN('ES Open logi'!D428))&amp;'ES Open logi'!D428</f>
        <v>0000</v>
      </c>
      <c r="E424">
        <f t="shared" si="13"/>
      </c>
      <c r="F424">
        <f>'ES Open logi'!I428</f>
      </c>
      <c r="G424" t="str">
        <f>REPT("0",4-LEN('ES Open logi'!G428))&amp;'ES Open logi'!G428</f>
        <v>0000</v>
      </c>
      <c r="H424">
        <f>UPPER('ES Open logi'!E428)</f>
      </c>
      <c r="I424">
        <f>'ES Open logi'!H428</f>
      </c>
      <c r="J424" s="4" t="str">
        <f>REPT("0",4-LEN('ES Open logi'!F428))&amp;'ES Open logi'!F428</f>
        <v>0000</v>
      </c>
    </row>
    <row r="425" spans="1:10" ht="12.75">
      <c r="A425">
        <f>IF(OR(LEFT('ES Open logi'!A429,1)="8",LEFT('ES Open logi'!A429,1)="3"),"3500",IF(OR(LEFT('ES Open logi'!A429,1)="7",LEFT('ES Open logi'!A429,1)="4"),"7000",""))</f>
      </c>
      <c r="B425">
        <f>IF('ES Open logi'!B429="SSB","PH",IF('ES Open logi'!B429="CW","CW",""))</f>
      </c>
      <c r="C425" t="str">
        <f t="shared" si="12"/>
        <v>2009-04-18</v>
      </c>
      <c r="D425" s="4" t="str">
        <f>REPT("0",2-LEN('ES Open logi'!C429))&amp;'ES Open logi'!C429&amp;REPT("0",2-LEN('ES Open logi'!D429))&amp;'ES Open logi'!D429</f>
        <v>0000</v>
      </c>
      <c r="E425">
        <f t="shared" si="13"/>
      </c>
      <c r="F425">
        <f>'ES Open logi'!I429</f>
      </c>
      <c r="G425" t="str">
        <f>REPT("0",4-LEN('ES Open logi'!G429))&amp;'ES Open logi'!G429</f>
        <v>0000</v>
      </c>
      <c r="H425">
        <f>UPPER('ES Open logi'!E429)</f>
      </c>
      <c r="I425">
        <f>'ES Open logi'!H429</f>
      </c>
      <c r="J425" s="4" t="str">
        <f>REPT("0",4-LEN('ES Open logi'!F429))&amp;'ES Open logi'!F429</f>
        <v>0000</v>
      </c>
    </row>
    <row r="426" spans="1:10" ht="12.75">
      <c r="A426">
        <f>IF(OR(LEFT('ES Open logi'!A430,1)="8",LEFT('ES Open logi'!A430,1)="3"),"3500",IF(OR(LEFT('ES Open logi'!A430,1)="7",LEFT('ES Open logi'!A430,1)="4"),"7000",""))</f>
      </c>
      <c r="B426">
        <f>IF('ES Open logi'!B430="SSB","PH",IF('ES Open logi'!B430="CW","CW",""))</f>
      </c>
      <c r="C426" t="str">
        <f t="shared" si="12"/>
        <v>2009-04-18</v>
      </c>
      <c r="D426" s="4" t="str">
        <f>REPT("0",2-LEN('ES Open logi'!C430))&amp;'ES Open logi'!C430&amp;REPT("0",2-LEN('ES Open logi'!D430))&amp;'ES Open logi'!D430</f>
        <v>0000</v>
      </c>
      <c r="E426">
        <f t="shared" si="13"/>
      </c>
      <c r="F426">
        <f>'ES Open logi'!I430</f>
      </c>
      <c r="G426" t="str">
        <f>REPT("0",4-LEN('ES Open logi'!G430))&amp;'ES Open logi'!G430</f>
        <v>0000</v>
      </c>
      <c r="H426">
        <f>UPPER('ES Open logi'!E430)</f>
      </c>
      <c r="I426">
        <f>'ES Open logi'!H430</f>
      </c>
      <c r="J426" s="4" t="str">
        <f>REPT("0",4-LEN('ES Open logi'!F430))&amp;'ES Open logi'!F430</f>
        <v>0000</v>
      </c>
    </row>
    <row r="427" spans="1:10" ht="12.75">
      <c r="A427">
        <f>IF(OR(LEFT('ES Open logi'!A431,1)="8",LEFT('ES Open logi'!A431,1)="3"),"3500",IF(OR(LEFT('ES Open logi'!A431,1)="7",LEFT('ES Open logi'!A431,1)="4"),"7000",""))</f>
      </c>
      <c r="B427">
        <f>IF('ES Open logi'!B431="SSB","PH",IF('ES Open logi'!B431="CW","CW",""))</f>
      </c>
      <c r="C427" t="str">
        <f t="shared" si="12"/>
        <v>2009-04-18</v>
      </c>
      <c r="D427" s="4" t="str">
        <f>REPT("0",2-LEN('ES Open logi'!C431))&amp;'ES Open logi'!C431&amp;REPT("0",2-LEN('ES Open logi'!D431))&amp;'ES Open logi'!D431</f>
        <v>0000</v>
      </c>
      <c r="E427">
        <f t="shared" si="13"/>
      </c>
      <c r="F427">
        <f>'ES Open logi'!I431</f>
      </c>
      <c r="G427" t="str">
        <f>REPT("0",4-LEN('ES Open logi'!G431))&amp;'ES Open logi'!G431</f>
        <v>0000</v>
      </c>
      <c r="H427">
        <f>UPPER('ES Open logi'!E431)</f>
      </c>
      <c r="I427">
        <f>'ES Open logi'!H431</f>
      </c>
      <c r="J427" s="4" t="str">
        <f>REPT("0",4-LEN('ES Open logi'!F431))&amp;'ES Open logi'!F431</f>
        <v>0000</v>
      </c>
    </row>
    <row r="428" spans="1:10" ht="12.75">
      <c r="A428">
        <f>IF(OR(LEFT('ES Open logi'!A432,1)="8",LEFT('ES Open logi'!A432,1)="3"),"3500",IF(OR(LEFT('ES Open logi'!A432,1)="7",LEFT('ES Open logi'!A432,1)="4"),"7000",""))</f>
      </c>
      <c r="B428">
        <f>IF('ES Open logi'!B432="SSB","PH",IF('ES Open logi'!B432="CW","CW",""))</f>
      </c>
      <c r="C428" t="str">
        <f t="shared" si="12"/>
        <v>2009-04-18</v>
      </c>
      <c r="D428" s="4" t="str">
        <f>REPT("0",2-LEN('ES Open logi'!C432))&amp;'ES Open logi'!C432&amp;REPT("0",2-LEN('ES Open logi'!D432))&amp;'ES Open logi'!D432</f>
        <v>0000</v>
      </c>
      <c r="E428">
        <f t="shared" si="13"/>
      </c>
      <c r="F428">
        <f>'ES Open logi'!I432</f>
      </c>
      <c r="G428" t="str">
        <f>REPT("0",4-LEN('ES Open logi'!G432))&amp;'ES Open logi'!G432</f>
        <v>0000</v>
      </c>
      <c r="H428">
        <f>UPPER('ES Open logi'!E432)</f>
      </c>
      <c r="I428">
        <f>'ES Open logi'!H432</f>
      </c>
      <c r="J428" s="4" t="str">
        <f>REPT("0",4-LEN('ES Open logi'!F432))&amp;'ES Open logi'!F432</f>
        <v>0000</v>
      </c>
    </row>
    <row r="429" spans="1:10" ht="12.75">
      <c r="A429">
        <f>IF(OR(LEFT('ES Open logi'!A433,1)="8",LEFT('ES Open logi'!A433,1)="3"),"3500",IF(OR(LEFT('ES Open logi'!A433,1)="7",LEFT('ES Open logi'!A433,1)="4"),"7000",""))</f>
      </c>
      <c r="B429">
        <f>IF('ES Open logi'!B433="SSB","PH",IF('ES Open logi'!B433="CW","CW",""))</f>
      </c>
      <c r="C429" t="str">
        <f t="shared" si="12"/>
        <v>2009-04-18</v>
      </c>
      <c r="D429" s="4" t="str">
        <f>REPT("0",2-LEN('ES Open logi'!C433))&amp;'ES Open logi'!C433&amp;REPT("0",2-LEN('ES Open logi'!D433))&amp;'ES Open logi'!D433</f>
        <v>0000</v>
      </c>
      <c r="E429">
        <f t="shared" si="13"/>
      </c>
      <c r="F429">
        <f>'ES Open logi'!I433</f>
      </c>
      <c r="G429" t="str">
        <f>REPT("0",4-LEN('ES Open logi'!G433))&amp;'ES Open logi'!G433</f>
        <v>0000</v>
      </c>
      <c r="H429">
        <f>UPPER('ES Open logi'!E433)</f>
      </c>
      <c r="I429">
        <f>'ES Open logi'!H433</f>
      </c>
      <c r="J429" s="4" t="str">
        <f>REPT("0",4-LEN('ES Open logi'!F433))&amp;'ES Open logi'!F433</f>
        <v>0000</v>
      </c>
    </row>
    <row r="430" spans="1:10" ht="12.75">
      <c r="A430">
        <f>IF(OR(LEFT('ES Open logi'!A434,1)="8",LEFT('ES Open logi'!A434,1)="3"),"3500",IF(OR(LEFT('ES Open logi'!A434,1)="7",LEFT('ES Open logi'!A434,1)="4"),"7000",""))</f>
      </c>
      <c r="B430">
        <f>IF('ES Open logi'!B434="SSB","PH",IF('ES Open logi'!B434="CW","CW",""))</f>
      </c>
      <c r="C430" t="str">
        <f t="shared" si="12"/>
        <v>2009-04-18</v>
      </c>
      <c r="D430" s="4" t="str">
        <f>REPT("0",2-LEN('ES Open logi'!C434))&amp;'ES Open logi'!C434&amp;REPT("0",2-LEN('ES Open logi'!D434))&amp;'ES Open logi'!D434</f>
        <v>0000</v>
      </c>
      <c r="E430">
        <f t="shared" si="13"/>
      </c>
      <c r="F430">
        <f>'ES Open logi'!I434</f>
      </c>
      <c r="G430" t="str">
        <f>REPT("0",4-LEN('ES Open logi'!G434))&amp;'ES Open logi'!G434</f>
        <v>0000</v>
      </c>
      <c r="H430">
        <f>UPPER('ES Open logi'!E434)</f>
      </c>
      <c r="I430">
        <f>'ES Open logi'!H434</f>
      </c>
      <c r="J430" s="4" t="str">
        <f>REPT("0",4-LEN('ES Open logi'!F434))&amp;'ES Open logi'!F434</f>
        <v>0000</v>
      </c>
    </row>
    <row r="431" spans="1:10" ht="12.75">
      <c r="A431">
        <f>IF(OR(LEFT('ES Open logi'!A435,1)="8",LEFT('ES Open logi'!A435,1)="3"),"3500",IF(OR(LEFT('ES Open logi'!A435,1)="7",LEFT('ES Open logi'!A435,1)="4"),"7000",""))</f>
      </c>
      <c r="B431">
        <f>IF('ES Open logi'!B435="SSB","PH",IF('ES Open logi'!B435="CW","CW",""))</f>
      </c>
      <c r="C431" t="str">
        <f t="shared" si="12"/>
        <v>2009-04-18</v>
      </c>
      <c r="D431" s="4" t="str">
        <f>REPT("0",2-LEN('ES Open logi'!C435))&amp;'ES Open logi'!C435&amp;REPT("0",2-LEN('ES Open logi'!D435))&amp;'ES Open logi'!D435</f>
        <v>0000</v>
      </c>
      <c r="E431">
        <f t="shared" si="13"/>
      </c>
      <c r="F431">
        <f>'ES Open logi'!I435</f>
      </c>
      <c r="G431" t="str">
        <f>REPT("0",4-LEN('ES Open logi'!G435))&amp;'ES Open logi'!G435</f>
        <v>0000</v>
      </c>
      <c r="H431">
        <f>UPPER('ES Open logi'!E435)</f>
      </c>
      <c r="I431">
        <f>'ES Open logi'!H435</f>
      </c>
      <c r="J431" s="4" t="str">
        <f>REPT("0",4-LEN('ES Open logi'!F435))&amp;'ES Open logi'!F435</f>
        <v>0000</v>
      </c>
    </row>
    <row r="432" spans="1:10" ht="12.75">
      <c r="A432">
        <f>IF(OR(LEFT('ES Open logi'!A436,1)="8",LEFT('ES Open logi'!A436,1)="3"),"3500",IF(OR(LEFT('ES Open logi'!A436,1)="7",LEFT('ES Open logi'!A436,1)="4"),"7000",""))</f>
      </c>
      <c r="B432">
        <f>IF('ES Open logi'!B436="SSB","PH",IF('ES Open logi'!B436="CW","CW",""))</f>
      </c>
      <c r="C432" t="str">
        <f t="shared" si="12"/>
        <v>2009-04-18</v>
      </c>
      <c r="D432" s="4" t="str">
        <f>REPT("0",2-LEN('ES Open logi'!C436))&amp;'ES Open logi'!C436&amp;REPT("0",2-LEN('ES Open logi'!D436))&amp;'ES Open logi'!D436</f>
        <v>0000</v>
      </c>
      <c r="E432">
        <f t="shared" si="13"/>
      </c>
      <c r="F432">
        <f>'ES Open logi'!I436</f>
      </c>
      <c r="G432" t="str">
        <f>REPT("0",4-LEN('ES Open logi'!G436))&amp;'ES Open logi'!G436</f>
        <v>0000</v>
      </c>
      <c r="H432">
        <f>UPPER('ES Open logi'!E436)</f>
      </c>
      <c r="I432">
        <f>'ES Open logi'!H436</f>
      </c>
      <c r="J432" s="4" t="str">
        <f>REPT("0",4-LEN('ES Open logi'!F436))&amp;'ES Open logi'!F436</f>
        <v>0000</v>
      </c>
    </row>
    <row r="433" spans="1:10" ht="12.75">
      <c r="A433">
        <f>IF(OR(LEFT('ES Open logi'!A437,1)="8",LEFT('ES Open logi'!A437,1)="3"),"3500",IF(OR(LEFT('ES Open logi'!A437,1)="7",LEFT('ES Open logi'!A437,1)="4"),"7000",""))</f>
      </c>
      <c r="B433">
        <f>IF('ES Open logi'!B437="SSB","PH",IF('ES Open logi'!B437="CW","CW",""))</f>
      </c>
      <c r="C433" t="str">
        <f t="shared" si="12"/>
        <v>2009-04-18</v>
      </c>
      <c r="D433" s="4" t="str">
        <f>REPT("0",2-LEN('ES Open logi'!C437))&amp;'ES Open logi'!C437&amp;REPT("0",2-LEN('ES Open logi'!D437))&amp;'ES Open logi'!D437</f>
        <v>0000</v>
      </c>
      <c r="E433">
        <f t="shared" si="13"/>
      </c>
      <c r="F433">
        <f>'ES Open logi'!I437</f>
      </c>
      <c r="G433" t="str">
        <f>REPT("0",4-LEN('ES Open logi'!G437))&amp;'ES Open logi'!G437</f>
        <v>0000</v>
      </c>
      <c r="H433">
        <f>UPPER('ES Open logi'!E437)</f>
      </c>
      <c r="I433">
        <f>'ES Open logi'!H437</f>
      </c>
      <c r="J433" s="4" t="str">
        <f>REPT("0",4-LEN('ES Open logi'!F437))&amp;'ES Open logi'!F437</f>
        <v>0000</v>
      </c>
    </row>
    <row r="434" spans="1:10" ht="12.75">
      <c r="A434">
        <f>IF(OR(LEFT('ES Open logi'!A438,1)="8",LEFT('ES Open logi'!A438,1)="3"),"3500",IF(OR(LEFT('ES Open logi'!A438,1)="7",LEFT('ES Open logi'!A438,1)="4"),"7000",""))</f>
      </c>
      <c r="B434">
        <f>IF('ES Open logi'!B438="SSB","PH",IF('ES Open logi'!B438="CW","CW",""))</f>
      </c>
      <c r="C434" t="str">
        <f t="shared" si="12"/>
        <v>2009-04-18</v>
      </c>
      <c r="D434" s="4" t="str">
        <f>REPT("0",2-LEN('ES Open logi'!C438))&amp;'ES Open logi'!C438&amp;REPT("0",2-LEN('ES Open logi'!D438))&amp;'ES Open logi'!D438</f>
        <v>0000</v>
      </c>
      <c r="E434">
        <f t="shared" si="13"/>
      </c>
      <c r="F434">
        <f>'ES Open logi'!I438</f>
      </c>
      <c r="G434" t="str">
        <f>REPT("0",4-LEN('ES Open logi'!G438))&amp;'ES Open logi'!G438</f>
        <v>0000</v>
      </c>
      <c r="H434">
        <f>UPPER('ES Open logi'!E438)</f>
      </c>
      <c r="I434">
        <f>'ES Open logi'!H438</f>
      </c>
      <c r="J434" s="4" t="str">
        <f>REPT("0",4-LEN('ES Open logi'!F438))&amp;'ES Open logi'!F438</f>
        <v>0000</v>
      </c>
    </row>
    <row r="435" spans="1:10" ht="12.75">
      <c r="A435">
        <f>IF(OR(LEFT('ES Open logi'!A439,1)="8",LEFT('ES Open logi'!A439,1)="3"),"3500",IF(OR(LEFT('ES Open logi'!A439,1)="7",LEFT('ES Open logi'!A439,1)="4"),"7000",""))</f>
      </c>
      <c r="B435">
        <f>IF('ES Open logi'!B439="SSB","PH",IF('ES Open logi'!B439="CW","CW",""))</f>
      </c>
      <c r="C435" t="str">
        <f t="shared" si="12"/>
        <v>2009-04-18</v>
      </c>
      <c r="D435" s="4" t="str">
        <f>REPT("0",2-LEN('ES Open logi'!C439))&amp;'ES Open logi'!C439&amp;REPT("0",2-LEN('ES Open logi'!D439))&amp;'ES Open logi'!D439</f>
        <v>0000</v>
      </c>
      <c r="E435">
        <f t="shared" si="13"/>
      </c>
      <c r="F435">
        <f>'ES Open logi'!I439</f>
      </c>
      <c r="G435" t="str">
        <f>REPT("0",4-LEN('ES Open logi'!G439))&amp;'ES Open logi'!G439</f>
        <v>0000</v>
      </c>
      <c r="H435">
        <f>UPPER('ES Open logi'!E439)</f>
      </c>
      <c r="I435">
        <f>'ES Open logi'!H439</f>
      </c>
      <c r="J435" s="4" t="str">
        <f>REPT("0",4-LEN('ES Open logi'!F439))&amp;'ES Open logi'!F439</f>
        <v>0000</v>
      </c>
    </row>
    <row r="436" spans="1:10" ht="12.75">
      <c r="A436">
        <f>IF(OR(LEFT('ES Open logi'!A440,1)="8",LEFT('ES Open logi'!A440,1)="3"),"3500",IF(OR(LEFT('ES Open logi'!A440,1)="7",LEFT('ES Open logi'!A440,1)="4"),"7000",""))</f>
      </c>
      <c r="B436">
        <f>IF('ES Open logi'!B440="SSB","PH",IF('ES Open logi'!B440="CW","CW",""))</f>
      </c>
      <c r="C436" t="str">
        <f t="shared" si="12"/>
        <v>2009-04-18</v>
      </c>
      <c r="D436" s="4" t="str">
        <f>REPT("0",2-LEN('ES Open logi'!C440))&amp;'ES Open logi'!C440&amp;REPT("0",2-LEN('ES Open logi'!D440))&amp;'ES Open logi'!D440</f>
        <v>0000</v>
      </c>
      <c r="E436">
        <f t="shared" si="13"/>
      </c>
      <c r="F436">
        <f>'ES Open logi'!I440</f>
      </c>
      <c r="G436" t="str">
        <f>REPT("0",4-LEN('ES Open logi'!G440))&amp;'ES Open logi'!G440</f>
        <v>0000</v>
      </c>
      <c r="H436">
        <f>UPPER('ES Open logi'!E440)</f>
      </c>
      <c r="I436">
        <f>'ES Open logi'!H440</f>
      </c>
      <c r="J436" s="4" t="str">
        <f>REPT("0",4-LEN('ES Open logi'!F440))&amp;'ES Open logi'!F440</f>
        <v>0000</v>
      </c>
    </row>
    <row r="437" spans="1:10" ht="12.75">
      <c r="A437">
        <f>IF(OR(LEFT('ES Open logi'!A441,1)="8",LEFT('ES Open logi'!A441,1)="3"),"3500",IF(OR(LEFT('ES Open logi'!A441,1)="7",LEFT('ES Open logi'!A441,1)="4"),"7000",""))</f>
      </c>
      <c r="B437">
        <f>IF('ES Open logi'!B441="SSB","PH",IF('ES Open logi'!B441="CW","CW",""))</f>
      </c>
      <c r="C437" t="str">
        <f t="shared" si="12"/>
        <v>2009-04-18</v>
      </c>
      <c r="D437" s="4" t="str">
        <f>REPT("0",2-LEN('ES Open logi'!C441))&amp;'ES Open logi'!C441&amp;REPT("0",2-LEN('ES Open logi'!D441))&amp;'ES Open logi'!D441</f>
        <v>0000</v>
      </c>
      <c r="E437">
        <f t="shared" si="13"/>
      </c>
      <c r="F437">
        <f>'ES Open logi'!I441</f>
      </c>
      <c r="G437" t="str">
        <f>REPT("0",4-LEN('ES Open logi'!G441))&amp;'ES Open logi'!G441</f>
        <v>0000</v>
      </c>
      <c r="H437">
        <f>UPPER('ES Open logi'!E441)</f>
      </c>
      <c r="I437">
        <f>'ES Open logi'!H441</f>
      </c>
      <c r="J437" s="4" t="str">
        <f>REPT("0",4-LEN('ES Open logi'!F441))&amp;'ES Open logi'!F441</f>
        <v>0000</v>
      </c>
    </row>
    <row r="438" spans="1:10" ht="12.75">
      <c r="A438">
        <f>IF(OR(LEFT('ES Open logi'!A442,1)="8",LEFT('ES Open logi'!A442,1)="3"),"3500",IF(OR(LEFT('ES Open logi'!A442,1)="7",LEFT('ES Open logi'!A442,1)="4"),"7000",""))</f>
      </c>
      <c r="B438">
        <f>IF('ES Open logi'!B442="SSB","PH",IF('ES Open logi'!B442="CW","CW",""))</f>
      </c>
      <c r="C438" t="str">
        <f t="shared" si="12"/>
        <v>2009-04-18</v>
      </c>
      <c r="D438" s="4" t="str">
        <f>REPT("0",2-LEN('ES Open logi'!C442))&amp;'ES Open logi'!C442&amp;REPT("0",2-LEN('ES Open logi'!D442))&amp;'ES Open logi'!D442</f>
        <v>0000</v>
      </c>
      <c r="E438">
        <f t="shared" si="13"/>
      </c>
      <c r="F438">
        <f>'ES Open logi'!I442</f>
      </c>
      <c r="G438" t="str">
        <f>REPT("0",4-LEN('ES Open logi'!G442))&amp;'ES Open logi'!G442</f>
        <v>0000</v>
      </c>
      <c r="H438">
        <f>UPPER('ES Open logi'!E442)</f>
      </c>
      <c r="I438">
        <f>'ES Open logi'!H442</f>
      </c>
      <c r="J438" s="4" t="str">
        <f>REPT("0",4-LEN('ES Open logi'!F442))&amp;'ES Open logi'!F442</f>
        <v>0000</v>
      </c>
    </row>
    <row r="439" spans="1:10" ht="12.75">
      <c r="A439">
        <f>IF(OR(LEFT('ES Open logi'!A443,1)="8",LEFT('ES Open logi'!A443,1)="3"),"3500",IF(OR(LEFT('ES Open logi'!A443,1)="7",LEFT('ES Open logi'!A443,1)="4"),"7000",""))</f>
      </c>
      <c r="B439">
        <f>IF('ES Open logi'!B443="SSB","PH",IF('ES Open logi'!B443="CW","CW",""))</f>
      </c>
      <c r="C439" t="str">
        <f t="shared" si="12"/>
        <v>2009-04-18</v>
      </c>
      <c r="D439" s="4" t="str">
        <f>REPT("0",2-LEN('ES Open logi'!C443))&amp;'ES Open logi'!C443&amp;REPT("0",2-LEN('ES Open logi'!D443))&amp;'ES Open logi'!D443</f>
        <v>0000</v>
      </c>
      <c r="E439">
        <f t="shared" si="13"/>
      </c>
      <c r="F439">
        <f>'ES Open logi'!I443</f>
      </c>
      <c r="G439" t="str">
        <f>REPT("0",4-LEN('ES Open logi'!G443))&amp;'ES Open logi'!G443</f>
        <v>0000</v>
      </c>
      <c r="H439">
        <f>UPPER('ES Open logi'!E443)</f>
      </c>
      <c r="I439">
        <f>'ES Open logi'!H443</f>
      </c>
      <c r="J439" s="4" t="str">
        <f>REPT("0",4-LEN('ES Open logi'!F443))&amp;'ES Open logi'!F443</f>
        <v>0000</v>
      </c>
    </row>
    <row r="440" spans="1:10" ht="12.75">
      <c r="A440">
        <f>IF(OR(LEFT('ES Open logi'!A444,1)="8",LEFT('ES Open logi'!A444,1)="3"),"3500",IF(OR(LEFT('ES Open logi'!A444,1)="7",LEFT('ES Open logi'!A444,1)="4"),"7000",""))</f>
      </c>
      <c r="B440">
        <f>IF('ES Open logi'!B444="SSB","PH",IF('ES Open logi'!B444="CW","CW",""))</f>
      </c>
      <c r="C440" t="str">
        <f t="shared" si="12"/>
        <v>2009-04-18</v>
      </c>
      <c r="D440" s="4" t="str">
        <f>REPT("0",2-LEN('ES Open logi'!C444))&amp;'ES Open logi'!C444&amp;REPT("0",2-LEN('ES Open logi'!D444))&amp;'ES Open logi'!D444</f>
        <v>0000</v>
      </c>
      <c r="E440">
        <f t="shared" si="13"/>
      </c>
      <c r="F440">
        <f>'ES Open logi'!I444</f>
      </c>
      <c r="G440" t="str">
        <f>REPT("0",4-LEN('ES Open logi'!G444))&amp;'ES Open logi'!G444</f>
        <v>0000</v>
      </c>
      <c r="H440">
        <f>UPPER('ES Open logi'!E444)</f>
      </c>
      <c r="I440">
        <f>'ES Open logi'!H444</f>
      </c>
      <c r="J440" s="4" t="str">
        <f>REPT("0",4-LEN('ES Open logi'!F444))&amp;'ES Open logi'!F444</f>
        <v>0000</v>
      </c>
    </row>
    <row r="441" spans="1:10" ht="12.75">
      <c r="A441">
        <f>IF(OR(LEFT('ES Open logi'!A445,1)="8",LEFT('ES Open logi'!A445,1)="3"),"3500",IF(OR(LEFT('ES Open logi'!A445,1)="7",LEFT('ES Open logi'!A445,1)="4"),"7000",""))</f>
      </c>
      <c r="B441">
        <f>IF('ES Open logi'!B445="SSB","PH",IF('ES Open logi'!B445="CW","CW",""))</f>
      </c>
      <c r="C441" t="str">
        <f t="shared" si="12"/>
        <v>2009-04-18</v>
      </c>
      <c r="D441" s="4" t="str">
        <f>REPT("0",2-LEN('ES Open logi'!C445))&amp;'ES Open logi'!C445&amp;REPT("0",2-LEN('ES Open logi'!D445))&amp;'ES Open logi'!D445</f>
        <v>0000</v>
      </c>
      <c r="E441">
        <f t="shared" si="13"/>
      </c>
      <c r="F441">
        <f>'ES Open logi'!I445</f>
      </c>
      <c r="G441" t="str">
        <f>REPT("0",4-LEN('ES Open logi'!G445))&amp;'ES Open logi'!G445</f>
        <v>0000</v>
      </c>
      <c r="H441">
        <f>UPPER('ES Open logi'!E445)</f>
      </c>
      <c r="I441">
        <f>'ES Open logi'!H445</f>
      </c>
      <c r="J441" s="4" t="str">
        <f>REPT("0",4-LEN('ES Open logi'!F445))&amp;'ES Open logi'!F445</f>
        <v>0000</v>
      </c>
    </row>
    <row r="442" spans="1:10" ht="12.75">
      <c r="A442">
        <f>IF(OR(LEFT('ES Open logi'!A446,1)="8",LEFT('ES Open logi'!A446,1)="3"),"3500",IF(OR(LEFT('ES Open logi'!A446,1)="7",LEFT('ES Open logi'!A446,1)="4"),"7000",""))</f>
      </c>
      <c r="B442">
        <f>IF('ES Open logi'!B446="SSB","PH",IF('ES Open logi'!B446="CW","CW",""))</f>
      </c>
      <c r="C442" t="str">
        <f t="shared" si="12"/>
        <v>2009-04-18</v>
      </c>
      <c r="D442" s="4" t="str">
        <f>REPT("0",2-LEN('ES Open logi'!C446))&amp;'ES Open logi'!C446&amp;REPT("0",2-LEN('ES Open logi'!D446))&amp;'ES Open logi'!D446</f>
        <v>0000</v>
      </c>
      <c r="E442">
        <f t="shared" si="13"/>
      </c>
      <c r="F442">
        <f>'ES Open logi'!I446</f>
      </c>
      <c r="G442" t="str">
        <f>REPT("0",4-LEN('ES Open logi'!G446))&amp;'ES Open logi'!G446</f>
        <v>0000</v>
      </c>
      <c r="H442">
        <f>UPPER('ES Open logi'!E446)</f>
      </c>
      <c r="I442">
        <f>'ES Open logi'!H446</f>
      </c>
      <c r="J442" s="4" t="str">
        <f>REPT("0",4-LEN('ES Open logi'!F446))&amp;'ES Open logi'!F446</f>
        <v>0000</v>
      </c>
    </row>
    <row r="443" spans="1:10" ht="12.75">
      <c r="A443">
        <f>IF(OR(LEFT('ES Open logi'!A447,1)="8",LEFT('ES Open logi'!A447,1)="3"),"3500",IF(OR(LEFT('ES Open logi'!A447,1)="7",LEFT('ES Open logi'!A447,1)="4"),"7000",""))</f>
      </c>
      <c r="B443">
        <f>IF('ES Open logi'!B447="SSB","PH",IF('ES Open logi'!B447="CW","CW",""))</f>
      </c>
      <c r="C443" t="str">
        <f t="shared" si="12"/>
        <v>2009-04-18</v>
      </c>
      <c r="D443" s="4" t="str">
        <f>REPT("0",2-LEN('ES Open logi'!C447))&amp;'ES Open logi'!C447&amp;REPT("0",2-LEN('ES Open logi'!D447))&amp;'ES Open logi'!D447</f>
        <v>0000</v>
      </c>
      <c r="E443">
        <f t="shared" si="13"/>
      </c>
      <c r="F443">
        <f>'ES Open logi'!I447</f>
      </c>
      <c r="G443" t="str">
        <f>REPT("0",4-LEN('ES Open logi'!G447))&amp;'ES Open logi'!G447</f>
        <v>0000</v>
      </c>
      <c r="H443">
        <f>UPPER('ES Open logi'!E447)</f>
      </c>
      <c r="I443">
        <f>'ES Open logi'!H447</f>
      </c>
      <c r="J443" s="4" t="str">
        <f>REPT("0",4-LEN('ES Open logi'!F447))&amp;'ES Open logi'!F447</f>
        <v>0000</v>
      </c>
    </row>
    <row r="444" spans="1:10" ht="12.75">
      <c r="A444">
        <f>IF(OR(LEFT('ES Open logi'!A448,1)="8",LEFT('ES Open logi'!A448,1)="3"),"3500",IF(OR(LEFT('ES Open logi'!A448,1)="7",LEFT('ES Open logi'!A448,1)="4"),"7000",""))</f>
      </c>
      <c r="B444">
        <f>IF('ES Open logi'!B448="SSB","PH",IF('ES Open logi'!B448="CW","CW",""))</f>
      </c>
      <c r="C444" t="str">
        <f t="shared" si="12"/>
        <v>2009-04-18</v>
      </c>
      <c r="D444" s="4" t="str">
        <f>REPT("0",2-LEN('ES Open logi'!C448))&amp;'ES Open logi'!C448&amp;REPT("0",2-LEN('ES Open logi'!D448))&amp;'ES Open logi'!D448</f>
        <v>0000</v>
      </c>
      <c r="E444">
        <f t="shared" si="13"/>
      </c>
      <c r="F444">
        <f>'ES Open logi'!I448</f>
      </c>
      <c r="G444" t="str">
        <f>REPT("0",4-LEN('ES Open logi'!G448))&amp;'ES Open logi'!G448</f>
        <v>0000</v>
      </c>
      <c r="H444">
        <f>UPPER('ES Open logi'!E448)</f>
      </c>
      <c r="I444">
        <f>'ES Open logi'!H448</f>
      </c>
      <c r="J444" s="4" t="str">
        <f>REPT("0",4-LEN('ES Open logi'!F448))&amp;'ES Open logi'!F448</f>
        <v>0000</v>
      </c>
    </row>
    <row r="445" spans="1:10" ht="12.75">
      <c r="A445">
        <f>IF(OR(LEFT('ES Open logi'!A449,1)="8",LEFT('ES Open logi'!A449,1)="3"),"3500",IF(OR(LEFT('ES Open logi'!A449,1)="7",LEFT('ES Open logi'!A449,1)="4"),"7000",""))</f>
      </c>
      <c r="B445">
        <f>IF('ES Open logi'!B449="SSB","PH",IF('ES Open logi'!B449="CW","CW",""))</f>
      </c>
      <c r="C445" t="str">
        <f t="shared" si="12"/>
        <v>2009-04-18</v>
      </c>
      <c r="D445" s="4" t="str">
        <f>REPT("0",2-LEN('ES Open logi'!C449))&amp;'ES Open logi'!C449&amp;REPT("0",2-LEN('ES Open logi'!D449))&amp;'ES Open logi'!D449</f>
        <v>0000</v>
      </c>
      <c r="E445">
        <f t="shared" si="13"/>
      </c>
      <c r="F445">
        <f>'ES Open logi'!I449</f>
      </c>
      <c r="G445" t="str">
        <f>REPT("0",4-LEN('ES Open logi'!G449))&amp;'ES Open logi'!G449</f>
        <v>0000</v>
      </c>
      <c r="H445">
        <f>UPPER('ES Open logi'!E449)</f>
      </c>
      <c r="I445">
        <f>'ES Open logi'!H449</f>
      </c>
      <c r="J445" s="4" t="str">
        <f>REPT("0",4-LEN('ES Open logi'!F449))&amp;'ES Open logi'!F449</f>
        <v>0000</v>
      </c>
    </row>
    <row r="446" spans="1:10" ht="12.75">
      <c r="A446">
        <f>IF(OR(LEFT('ES Open logi'!A450,1)="8",LEFT('ES Open logi'!A450,1)="3"),"3500",IF(OR(LEFT('ES Open logi'!A450,1)="7",LEFT('ES Open logi'!A450,1)="4"),"7000",""))</f>
      </c>
      <c r="B446">
        <f>IF('ES Open logi'!B450="SSB","PH",IF('ES Open logi'!B450="CW","CW",""))</f>
      </c>
      <c r="C446" t="str">
        <f t="shared" si="12"/>
        <v>2009-04-18</v>
      </c>
      <c r="D446" s="4" t="str">
        <f>REPT("0",2-LEN('ES Open logi'!C450))&amp;'ES Open logi'!C450&amp;REPT("0",2-LEN('ES Open logi'!D450))&amp;'ES Open logi'!D450</f>
        <v>0000</v>
      </c>
      <c r="E446">
        <f t="shared" si="13"/>
      </c>
      <c r="F446">
        <f>'ES Open logi'!I450</f>
      </c>
      <c r="G446" t="str">
        <f>REPT("0",4-LEN('ES Open logi'!G450))&amp;'ES Open logi'!G450</f>
        <v>0000</v>
      </c>
      <c r="H446">
        <f>UPPER('ES Open logi'!E450)</f>
      </c>
      <c r="I446">
        <f>'ES Open logi'!H450</f>
      </c>
      <c r="J446" s="4" t="str">
        <f>REPT("0",4-LEN('ES Open logi'!F450))&amp;'ES Open logi'!F450</f>
        <v>0000</v>
      </c>
    </row>
    <row r="447" spans="1:10" ht="12.75">
      <c r="A447">
        <f>IF(OR(LEFT('ES Open logi'!A451,1)="8",LEFT('ES Open logi'!A451,1)="3"),"3500",IF(OR(LEFT('ES Open logi'!A451,1)="7",LEFT('ES Open logi'!A451,1)="4"),"7000",""))</f>
      </c>
      <c r="B447">
        <f>IF('ES Open logi'!B451="SSB","PH",IF('ES Open logi'!B451="CW","CW",""))</f>
      </c>
      <c r="C447" t="str">
        <f t="shared" si="12"/>
        <v>2009-04-18</v>
      </c>
      <c r="D447" s="4" t="str">
        <f>REPT("0",2-LEN('ES Open logi'!C451))&amp;'ES Open logi'!C451&amp;REPT("0",2-LEN('ES Open logi'!D451))&amp;'ES Open logi'!D451</f>
        <v>0000</v>
      </c>
      <c r="E447">
        <f t="shared" si="13"/>
      </c>
      <c r="F447">
        <f>'ES Open logi'!I451</f>
      </c>
      <c r="G447" t="str">
        <f>REPT("0",4-LEN('ES Open logi'!G451))&amp;'ES Open logi'!G451</f>
        <v>0000</v>
      </c>
      <c r="H447">
        <f>UPPER('ES Open logi'!E451)</f>
      </c>
      <c r="I447">
        <f>'ES Open logi'!H451</f>
      </c>
      <c r="J447" s="4" t="str">
        <f>REPT("0",4-LEN('ES Open logi'!F451))&amp;'ES Open logi'!F451</f>
        <v>0000</v>
      </c>
    </row>
    <row r="448" spans="1:10" ht="12.75">
      <c r="A448">
        <f>IF(OR(LEFT('ES Open logi'!A452,1)="8",LEFT('ES Open logi'!A452,1)="3"),"3500",IF(OR(LEFT('ES Open logi'!A452,1)="7",LEFT('ES Open logi'!A452,1)="4"),"7000",""))</f>
      </c>
      <c r="B448">
        <f>IF('ES Open logi'!B452="SSB","PH",IF('ES Open logi'!B452="CW","CW",""))</f>
      </c>
      <c r="C448" t="str">
        <f t="shared" si="12"/>
        <v>2009-04-18</v>
      </c>
      <c r="D448" s="4" t="str">
        <f>REPT("0",2-LEN('ES Open logi'!C452))&amp;'ES Open logi'!C452&amp;REPT("0",2-LEN('ES Open logi'!D452))&amp;'ES Open logi'!D452</f>
        <v>0000</v>
      </c>
      <c r="E448">
        <f t="shared" si="13"/>
      </c>
      <c r="F448">
        <f>'ES Open logi'!I452</f>
      </c>
      <c r="G448" t="str">
        <f>REPT("0",4-LEN('ES Open logi'!G452))&amp;'ES Open logi'!G452</f>
        <v>0000</v>
      </c>
      <c r="H448">
        <f>UPPER('ES Open logi'!E452)</f>
      </c>
      <c r="I448">
        <f>'ES Open logi'!H452</f>
      </c>
      <c r="J448" s="4" t="str">
        <f>REPT("0",4-LEN('ES Open logi'!F452))&amp;'ES Open logi'!F452</f>
        <v>0000</v>
      </c>
    </row>
    <row r="449" spans="1:10" ht="12.75">
      <c r="A449">
        <f>IF(OR(LEFT('ES Open logi'!A453,1)="8",LEFT('ES Open logi'!A453,1)="3"),"3500",IF(OR(LEFT('ES Open logi'!A453,1)="7",LEFT('ES Open logi'!A453,1)="4"),"7000",""))</f>
      </c>
      <c r="B449">
        <f>IF('ES Open logi'!B453="SSB","PH",IF('ES Open logi'!B453="CW","CW",""))</f>
      </c>
      <c r="C449" t="str">
        <f t="shared" si="12"/>
        <v>2009-04-18</v>
      </c>
      <c r="D449" s="4" t="str">
        <f>REPT("0",2-LEN('ES Open logi'!C453))&amp;'ES Open logi'!C453&amp;REPT("0",2-LEN('ES Open logi'!D453))&amp;'ES Open logi'!D453</f>
        <v>0000</v>
      </c>
      <c r="E449">
        <f t="shared" si="13"/>
      </c>
      <c r="F449">
        <f>'ES Open logi'!I453</f>
      </c>
      <c r="G449" t="str">
        <f>REPT("0",4-LEN('ES Open logi'!G453))&amp;'ES Open logi'!G453</f>
        <v>0000</v>
      </c>
      <c r="H449">
        <f>UPPER('ES Open logi'!E453)</f>
      </c>
      <c r="I449">
        <f>'ES Open logi'!H453</f>
      </c>
      <c r="J449" s="4" t="str">
        <f>REPT("0",4-LEN('ES Open logi'!F453))&amp;'ES Open logi'!F453</f>
        <v>0000</v>
      </c>
    </row>
    <row r="450" spans="1:10" ht="12.75">
      <c r="A450">
        <f>IF(OR(LEFT('ES Open logi'!A454,1)="8",LEFT('ES Open logi'!A454,1)="3"),"3500",IF(OR(LEFT('ES Open logi'!A454,1)="7",LEFT('ES Open logi'!A454,1)="4"),"7000",""))</f>
      </c>
      <c r="B450">
        <f>IF('ES Open logi'!B454="SSB","PH",IF('ES Open logi'!B454="CW","CW",""))</f>
      </c>
      <c r="C450" t="str">
        <f t="shared" si="12"/>
        <v>2009-04-18</v>
      </c>
      <c r="D450" s="4" t="str">
        <f>REPT("0",2-LEN('ES Open logi'!C454))&amp;'ES Open logi'!C454&amp;REPT("0",2-LEN('ES Open logi'!D454))&amp;'ES Open logi'!D454</f>
        <v>0000</v>
      </c>
      <c r="E450">
        <f t="shared" si="13"/>
      </c>
      <c r="F450">
        <f>'ES Open logi'!I454</f>
      </c>
      <c r="G450" t="str">
        <f>REPT("0",4-LEN('ES Open logi'!G454))&amp;'ES Open logi'!G454</f>
        <v>0000</v>
      </c>
      <c r="H450">
        <f>UPPER('ES Open logi'!E454)</f>
      </c>
      <c r="I450">
        <f>'ES Open logi'!H454</f>
      </c>
      <c r="J450" s="4" t="str">
        <f>REPT("0",4-LEN('ES Open logi'!F454))&amp;'ES Open logi'!F454</f>
        <v>0000</v>
      </c>
    </row>
    <row r="451" spans="1:10" ht="12.75">
      <c r="A451">
        <f>IF(OR(LEFT('ES Open logi'!A455,1)="8",LEFT('ES Open logi'!A455,1)="3"),"3500",IF(OR(LEFT('ES Open logi'!A455,1)="7",LEFT('ES Open logi'!A455,1)="4"),"7000",""))</f>
      </c>
      <c r="B451">
        <f>IF('ES Open logi'!B455="SSB","PH",IF('ES Open logi'!B455="CW","CW",""))</f>
      </c>
      <c r="C451" t="str">
        <f aca="true" t="shared" si="14" ref="C451:C500">RIGHT(kuupaev,4)&amp;"-"&amp;MID(kuupaev,4,2)&amp;"-"&amp;LEFT(kuupaev,2)</f>
        <v>2009-04-18</v>
      </c>
      <c r="D451" s="4" t="str">
        <f>REPT("0",2-LEN('ES Open logi'!C455))&amp;'ES Open logi'!C455&amp;REPT("0",2-LEN('ES Open logi'!D455))&amp;'ES Open logi'!D455</f>
        <v>0000</v>
      </c>
      <c r="E451">
        <f aca="true" t="shared" si="15" ref="E451:E500">UPPER(kutsung)</f>
      </c>
      <c r="F451">
        <f>'ES Open logi'!I455</f>
      </c>
      <c r="G451" t="str">
        <f>REPT("0",4-LEN('ES Open logi'!G455))&amp;'ES Open logi'!G455</f>
        <v>0000</v>
      </c>
      <c r="H451">
        <f>UPPER('ES Open logi'!E455)</f>
      </c>
      <c r="I451">
        <f>'ES Open logi'!H455</f>
      </c>
      <c r="J451" s="4" t="str">
        <f>REPT("0",4-LEN('ES Open logi'!F455))&amp;'ES Open logi'!F455</f>
        <v>0000</v>
      </c>
    </row>
    <row r="452" spans="1:10" ht="12.75">
      <c r="A452">
        <f>IF(OR(LEFT('ES Open logi'!A456,1)="8",LEFT('ES Open logi'!A456,1)="3"),"3500",IF(OR(LEFT('ES Open logi'!A456,1)="7",LEFT('ES Open logi'!A456,1)="4"),"7000",""))</f>
      </c>
      <c r="B452">
        <f>IF('ES Open logi'!B456="SSB","PH",IF('ES Open logi'!B456="CW","CW",""))</f>
      </c>
      <c r="C452" t="str">
        <f t="shared" si="14"/>
        <v>2009-04-18</v>
      </c>
      <c r="D452" s="4" t="str">
        <f>REPT("0",2-LEN('ES Open logi'!C456))&amp;'ES Open logi'!C456&amp;REPT("0",2-LEN('ES Open logi'!D456))&amp;'ES Open logi'!D456</f>
        <v>0000</v>
      </c>
      <c r="E452">
        <f t="shared" si="15"/>
      </c>
      <c r="F452">
        <f>'ES Open logi'!I456</f>
      </c>
      <c r="G452" t="str">
        <f>REPT("0",4-LEN('ES Open logi'!G456))&amp;'ES Open logi'!G456</f>
        <v>0000</v>
      </c>
      <c r="H452">
        <f>UPPER('ES Open logi'!E456)</f>
      </c>
      <c r="I452">
        <f>'ES Open logi'!H456</f>
      </c>
      <c r="J452" s="4" t="str">
        <f>REPT("0",4-LEN('ES Open logi'!F456))&amp;'ES Open logi'!F456</f>
        <v>0000</v>
      </c>
    </row>
    <row r="453" spans="1:10" ht="12.75">
      <c r="A453">
        <f>IF(OR(LEFT('ES Open logi'!A457,1)="8",LEFT('ES Open logi'!A457,1)="3"),"3500",IF(OR(LEFT('ES Open logi'!A457,1)="7",LEFT('ES Open logi'!A457,1)="4"),"7000",""))</f>
      </c>
      <c r="B453">
        <f>IF('ES Open logi'!B457="SSB","PH",IF('ES Open logi'!B457="CW","CW",""))</f>
      </c>
      <c r="C453" t="str">
        <f t="shared" si="14"/>
        <v>2009-04-18</v>
      </c>
      <c r="D453" s="4" t="str">
        <f>REPT("0",2-LEN('ES Open logi'!C457))&amp;'ES Open logi'!C457&amp;REPT("0",2-LEN('ES Open logi'!D457))&amp;'ES Open logi'!D457</f>
        <v>0000</v>
      </c>
      <c r="E453">
        <f t="shared" si="15"/>
      </c>
      <c r="F453">
        <f>'ES Open logi'!I457</f>
      </c>
      <c r="G453" t="str">
        <f>REPT("0",4-LEN('ES Open logi'!G457))&amp;'ES Open logi'!G457</f>
        <v>0000</v>
      </c>
      <c r="H453">
        <f>UPPER('ES Open logi'!E457)</f>
      </c>
      <c r="I453">
        <f>'ES Open logi'!H457</f>
      </c>
      <c r="J453" s="4" t="str">
        <f>REPT("0",4-LEN('ES Open logi'!F457))&amp;'ES Open logi'!F457</f>
        <v>0000</v>
      </c>
    </row>
    <row r="454" spans="1:10" ht="12.75">
      <c r="A454">
        <f>IF(OR(LEFT('ES Open logi'!A458,1)="8",LEFT('ES Open logi'!A458,1)="3"),"3500",IF(OR(LEFT('ES Open logi'!A458,1)="7",LEFT('ES Open logi'!A458,1)="4"),"7000",""))</f>
      </c>
      <c r="B454">
        <f>IF('ES Open logi'!B458="SSB","PH",IF('ES Open logi'!B458="CW","CW",""))</f>
      </c>
      <c r="C454" t="str">
        <f t="shared" si="14"/>
        <v>2009-04-18</v>
      </c>
      <c r="D454" s="4" t="str">
        <f>REPT("0",2-LEN('ES Open logi'!C458))&amp;'ES Open logi'!C458&amp;REPT("0",2-LEN('ES Open logi'!D458))&amp;'ES Open logi'!D458</f>
        <v>0000</v>
      </c>
      <c r="E454">
        <f t="shared" si="15"/>
      </c>
      <c r="F454">
        <f>'ES Open logi'!I458</f>
      </c>
      <c r="G454" t="str">
        <f>REPT("0",4-LEN('ES Open logi'!G458))&amp;'ES Open logi'!G458</f>
        <v>0000</v>
      </c>
      <c r="H454">
        <f>UPPER('ES Open logi'!E458)</f>
      </c>
      <c r="I454">
        <f>'ES Open logi'!H458</f>
      </c>
      <c r="J454" s="4" t="str">
        <f>REPT("0",4-LEN('ES Open logi'!F458))&amp;'ES Open logi'!F458</f>
        <v>0000</v>
      </c>
    </row>
    <row r="455" spans="1:10" ht="12.75">
      <c r="A455">
        <f>IF(OR(LEFT('ES Open logi'!A459,1)="8",LEFT('ES Open logi'!A459,1)="3"),"3500",IF(OR(LEFT('ES Open logi'!A459,1)="7",LEFT('ES Open logi'!A459,1)="4"),"7000",""))</f>
      </c>
      <c r="B455">
        <f>IF('ES Open logi'!B459="SSB","PH",IF('ES Open logi'!B459="CW","CW",""))</f>
      </c>
      <c r="C455" t="str">
        <f t="shared" si="14"/>
        <v>2009-04-18</v>
      </c>
      <c r="D455" s="4" t="str">
        <f>REPT("0",2-LEN('ES Open logi'!C459))&amp;'ES Open logi'!C459&amp;REPT("0",2-LEN('ES Open logi'!D459))&amp;'ES Open logi'!D459</f>
        <v>0000</v>
      </c>
      <c r="E455">
        <f t="shared" si="15"/>
      </c>
      <c r="F455">
        <f>'ES Open logi'!I459</f>
      </c>
      <c r="G455" t="str">
        <f>REPT("0",4-LEN('ES Open logi'!G459))&amp;'ES Open logi'!G459</f>
        <v>0000</v>
      </c>
      <c r="H455">
        <f>UPPER('ES Open logi'!E459)</f>
      </c>
      <c r="I455">
        <f>'ES Open logi'!H459</f>
      </c>
      <c r="J455" s="4" t="str">
        <f>REPT("0",4-LEN('ES Open logi'!F459))&amp;'ES Open logi'!F459</f>
        <v>0000</v>
      </c>
    </row>
    <row r="456" spans="1:10" ht="12.75">
      <c r="A456">
        <f>IF(OR(LEFT('ES Open logi'!A460,1)="8",LEFT('ES Open logi'!A460,1)="3"),"3500",IF(OR(LEFT('ES Open logi'!A460,1)="7",LEFT('ES Open logi'!A460,1)="4"),"7000",""))</f>
      </c>
      <c r="B456">
        <f>IF('ES Open logi'!B460="SSB","PH",IF('ES Open logi'!B460="CW","CW",""))</f>
      </c>
      <c r="C456" t="str">
        <f t="shared" si="14"/>
        <v>2009-04-18</v>
      </c>
      <c r="D456" s="4" t="str">
        <f>REPT("0",2-LEN('ES Open logi'!C460))&amp;'ES Open logi'!C460&amp;REPT("0",2-LEN('ES Open logi'!D460))&amp;'ES Open logi'!D460</f>
        <v>0000</v>
      </c>
      <c r="E456">
        <f t="shared" si="15"/>
      </c>
      <c r="F456">
        <f>'ES Open logi'!I460</f>
      </c>
      <c r="G456" t="str">
        <f>REPT("0",4-LEN('ES Open logi'!G460))&amp;'ES Open logi'!G460</f>
        <v>0000</v>
      </c>
      <c r="H456">
        <f>UPPER('ES Open logi'!E460)</f>
      </c>
      <c r="I456">
        <f>'ES Open logi'!H460</f>
      </c>
      <c r="J456" s="4" t="str">
        <f>REPT("0",4-LEN('ES Open logi'!F460))&amp;'ES Open logi'!F460</f>
        <v>0000</v>
      </c>
    </row>
    <row r="457" spans="1:10" ht="12.75">
      <c r="A457">
        <f>IF(OR(LEFT('ES Open logi'!A461,1)="8",LEFT('ES Open logi'!A461,1)="3"),"3500",IF(OR(LEFT('ES Open logi'!A461,1)="7",LEFT('ES Open logi'!A461,1)="4"),"7000",""))</f>
      </c>
      <c r="B457">
        <f>IF('ES Open logi'!B461="SSB","PH",IF('ES Open logi'!B461="CW","CW",""))</f>
      </c>
      <c r="C457" t="str">
        <f t="shared" si="14"/>
        <v>2009-04-18</v>
      </c>
      <c r="D457" s="4" t="str">
        <f>REPT("0",2-LEN('ES Open logi'!C461))&amp;'ES Open logi'!C461&amp;REPT("0",2-LEN('ES Open logi'!D461))&amp;'ES Open logi'!D461</f>
        <v>0000</v>
      </c>
      <c r="E457">
        <f t="shared" si="15"/>
      </c>
      <c r="F457">
        <f>'ES Open logi'!I461</f>
      </c>
      <c r="G457" t="str">
        <f>REPT("0",4-LEN('ES Open logi'!G461))&amp;'ES Open logi'!G461</f>
        <v>0000</v>
      </c>
      <c r="H457">
        <f>UPPER('ES Open logi'!E461)</f>
      </c>
      <c r="I457">
        <f>'ES Open logi'!H461</f>
      </c>
      <c r="J457" s="4" t="str">
        <f>REPT("0",4-LEN('ES Open logi'!F461))&amp;'ES Open logi'!F461</f>
        <v>0000</v>
      </c>
    </row>
    <row r="458" spans="1:10" ht="12.75">
      <c r="A458">
        <f>IF(OR(LEFT('ES Open logi'!A462,1)="8",LEFT('ES Open logi'!A462,1)="3"),"3500",IF(OR(LEFT('ES Open logi'!A462,1)="7",LEFT('ES Open logi'!A462,1)="4"),"7000",""))</f>
      </c>
      <c r="B458">
        <f>IF('ES Open logi'!B462="SSB","PH",IF('ES Open logi'!B462="CW","CW",""))</f>
      </c>
      <c r="C458" t="str">
        <f t="shared" si="14"/>
        <v>2009-04-18</v>
      </c>
      <c r="D458" s="4" t="str">
        <f>REPT("0",2-LEN('ES Open logi'!C462))&amp;'ES Open logi'!C462&amp;REPT("0",2-LEN('ES Open logi'!D462))&amp;'ES Open logi'!D462</f>
        <v>0000</v>
      </c>
      <c r="E458">
        <f t="shared" si="15"/>
      </c>
      <c r="F458">
        <f>'ES Open logi'!I462</f>
      </c>
      <c r="G458" t="str">
        <f>REPT("0",4-LEN('ES Open logi'!G462))&amp;'ES Open logi'!G462</f>
        <v>0000</v>
      </c>
      <c r="H458">
        <f>UPPER('ES Open logi'!E462)</f>
      </c>
      <c r="I458">
        <f>'ES Open logi'!H462</f>
      </c>
      <c r="J458" s="4" t="str">
        <f>REPT("0",4-LEN('ES Open logi'!F462))&amp;'ES Open logi'!F462</f>
        <v>0000</v>
      </c>
    </row>
    <row r="459" spans="1:10" ht="12.75">
      <c r="A459">
        <f>IF(OR(LEFT('ES Open logi'!A463,1)="8",LEFT('ES Open logi'!A463,1)="3"),"3500",IF(OR(LEFT('ES Open logi'!A463,1)="7",LEFT('ES Open logi'!A463,1)="4"),"7000",""))</f>
      </c>
      <c r="B459">
        <f>IF('ES Open logi'!B463="SSB","PH",IF('ES Open logi'!B463="CW","CW",""))</f>
      </c>
      <c r="C459" t="str">
        <f t="shared" si="14"/>
        <v>2009-04-18</v>
      </c>
      <c r="D459" s="4" t="str">
        <f>REPT("0",2-LEN('ES Open logi'!C463))&amp;'ES Open logi'!C463&amp;REPT("0",2-LEN('ES Open logi'!D463))&amp;'ES Open logi'!D463</f>
        <v>0000</v>
      </c>
      <c r="E459">
        <f t="shared" si="15"/>
      </c>
      <c r="F459">
        <f>'ES Open logi'!I463</f>
      </c>
      <c r="G459" t="str">
        <f>REPT("0",4-LEN('ES Open logi'!G463))&amp;'ES Open logi'!G463</f>
        <v>0000</v>
      </c>
      <c r="H459">
        <f>UPPER('ES Open logi'!E463)</f>
      </c>
      <c r="I459">
        <f>'ES Open logi'!H463</f>
      </c>
      <c r="J459" s="4" t="str">
        <f>REPT("0",4-LEN('ES Open logi'!F463))&amp;'ES Open logi'!F463</f>
        <v>0000</v>
      </c>
    </row>
    <row r="460" spans="1:10" ht="12.75">
      <c r="A460">
        <f>IF(OR(LEFT('ES Open logi'!A464,1)="8",LEFT('ES Open logi'!A464,1)="3"),"3500",IF(OR(LEFT('ES Open logi'!A464,1)="7",LEFT('ES Open logi'!A464,1)="4"),"7000",""))</f>
      </c>
      <c r="B460">
        <f>IF('ES Open logi'!B464="SSB","PH",IF('ES Open logi'!B464="CW","CW",""))</f>
      </c>
      <c r="C460" t="str">
        <f t="shared" si="14"/>
        <v>2009-04-18</v>
      </c>
      <c r="D460" s="4" t="str">
        <f>REPT("0",2-LEN('ES Open logi'!C464))&amp;'ES Open logi'!C464&amp;REPT("0",2-LEN('ES Open logi'!D464))&amp;'ES Open logi'!D464</f>
        <v>0000</v>
      </c>
      <c r="E460">
        <f t="shared" si="15"/>
      </c>
      <c r="F460">
        <f>'ES Open logi'!I464</f>
      </c>
      <c r="G460" t="str">
        <f>REPT("0",4-LEN('ES Open logi'!G464))&amp;'ES Open logi'!G464</f>
        <v>0000</v>
      </c>
      <c r="H460">
        <f>UPPER('ES Open logi'!E464)</f>
      </c>
      <c r="I460">
        <f>'ES Open logi'!H464</f>
      </c>
      <c r="J460" s="4" t="str">
        <f>REPT("0",4-LEN('ES Open logi'!F464))&amp;'ES Open logi'!F464</f>
        <v>0000</v>
      </c>
    </row>
    <row r="461" spans="1:10" ht="12.75">
      <c r="A461">
        <f>IF(OR(LEFT('ES Open logi'!A465,1)="8",LEFT('ES Open logi'!A465,1)="3"),"3500",IF(OR(LEFT('ES Open logi'!A465,1)="7",LEFT('ES Open logi'!A465,1)="4"),"7000",""))</f>
      </c>
      <c r="B461">
        <f>IF('ES Open logi'!B465="SSB","PH",IF('ES Open logi'!B465="CW","CW",""))</f>
      </c>
      <c r="C461" t="str">
        <f t="shared" si="14"/>
        <v>2009-04-18</v>
      </c>
      <c r="D461" s="4" t="str">
        <f>REPT("0",2-LEN('ES Open logi'!C465))&amp;'ES Open logi'!C465&amp;REPT("0",2-LEN('ES Open logi'!D465))&amp;'ES Open logi'!D465</f>
        <v>0000</v>
      </c>
      <c r="E461">
        <f t="shared" si="15"/>
      </c>
      <c r="F461">
        <f>'ES Open logi'!I465</f>
      </c>
      <c r="G461" t="str">
        <f>REPT("0",4-LEN('ES Open logi'!G465))&amp;'ES Open logi'!G465</f>
        <v>0000</v>
      </c>
      <c r="H461">
        <f>UPPER('ES Open logi'!E465)</f>
      </c>
      <c r="I461">
        <f>'ES Open logi'!H465</f>
      </c>
      <c r="J461" s="4" t="str">
        <f>REPT("0",4-LEN('ES Open logi'!F465))&amp;'ES Open logi'!F465</f>
        <v>0000</v>
      </c>
    </row>
    <row r="462" spans="1:10" ht="12.75">
      <c r="A462">
        <f>IF(OR(LEFT('ES Open logi'!A466,1)="8",LEFT('ES Open logi'!A466,1)="3"),"3500",IF(OR(LEFT('ES Open logi'!A466,1)="7",LEFT('ES Open logi'!A466,1)="4"),"7000",""))</f>
      </c>
      <c r="B462">
        <f>IF('ES Open logi'!B466="SSB","PH",IF('ES Open logi'!B466="CW","CW",""))</f>
      </c>
      <c r="C462" t="str">
        <f t="shared" si="14"/>
        <v>2009-04-18</v>
      </c>
      <c r="D462" s="4" t="str">
        <f>REPT("0",2-LEN('ES Open logi'!C466))&amp;'ES Open logi'!C466&amp;REPT("0",2-LEN('ES Open logi'!D466))&amp;'ES Open logi'!D466</f>
        <v>0000</v>
      </c>
      <c r="E462">
        <f t="shared" si="15"/>
      </c>
      <c r="F462">
        <f>'ES Open logi'!I466</f>
      </c>
      <c r="G462" t="str">
        <f>REPT("0",4-LEN('ES Open logi'!G466))&amp;'ES Open logi'!G466</f>
        <v>0000</v>
      </c>
      <c r="H462">
        <f>UPPER('ES Open logi'!E466)</f>
      </c>
      <c r="I462">
        <f>'ES Open logi'!H466</f>
      </c>
      <c r="J462" s="4" t="str">
        <f>REPT("0",4-LEN('ES Open logi'!F466))&amp;'ES Open logi'!F466</f>
        <v>0000</v>
      </c>
    </row>
    <row r="463" spans="1:10" ht="12.75">
      <c r="A463">
        <f>IF(OR(LEFT('ES Open logi'!A467,1)="8",LEFT('ES Open logi'!A467,1)="3"),"3500",IF(OR(LEFT('ES Open logi'!A467,1)="7",LEFT('ES Open logi'!A467,1)="4"),"7000",""))</f>
      </c>
      <c r="B463">
        <f>IF('ES Open logi'!B467="SSB","PH",IF('ES Open logi'!B467="CW","CW",""))</f>
      </c>
      <c r="C463" t="str">
        <f t="shared" si="14"/>
        <v>2009-04-18</v>
      </c>
      <c r="D463" s="4" t="str">
        <f>REPT("0",2-LEN('ES Open logi'!C467))&amp;'ES Open logi'!C467&amp;REPT("0",2-LEN('ES Open logi'!D467))&amp;'ES Open logi'!D467</f>
        <v>0000</v>
      </c>
      <c r="E463">
        <f t="shared" si="15"/>
      </c>
      <c r="F463">
        <f>'ES Open logi'!I467</f>
      </c>
      <c r="G463" t="str">
        <f>REPT("0",4-LEN('ES Open logi'!G467))&amp;'ES Open logi'!G467</f>
        <v>0000</v>
      </c>
      <c r="H463">
        <f>UPPER('ES Open logi'!E467)</f>
      </c>
      <c r="I463">
        <f>'ES Open logi'!H467</f>
      </c>
      <c r="J463" s="4" t="str">
        <f>REPT("0",4-LEN('ES Open logi'!F467))&amp;'ES Open logi'!F467</f>
        <v>0000</v>
      </c>
    </row>
    <row r="464" spans="1:10" ht="12.75">
      <c r="A464">
        <f>IF(OR(LEFT('ES Open logi'!A468,1)="8",LEFT('ES Open logi'!A468,1)="3"),"3500",IF(OR(LEFT('ES Open logi'!A468,1)="7",LEFT('ES Open logi'!A468,1)="4"),"7000",""))</f>
      </c>
      <c r="B464">
        <f>IF('ES Open logi'!B468="SSB","PH",IF('ES Open logi'!B468="CW","CW",""))</f>
      </c>
      <c r="C464" t="str">
        <f t="shared" si="14"/>
        <v>2009-04-18</v>
      </c>
      <c r="D464" s="4" t="str">
        <f>REPT("0",2-LEN('ES Open logi'!C468))&amp;'ES Open logi'!C468&amp;REPT("0",2-LEN('ES Open logi'!D468))&amp;'ES Open logi'!D468</f>
        <v>0000</v>
      </c>
      <c r="E464">
        <f t="shared" si="15"/>
      </c>
      <c r="F464">
        <f>'ES Open logi'!I468</f>
      </c>
      <c r="G464" t="str">
        <f>REPT("0",4-LEN('ES Open logi'!G468))&amp;'ES Open logi'!G468</f>
        <v>0000</v>
      </c>
      <c r="H464">
        <f>UPPER('ES Open logi'!E468)</f>
      </c>
      <c r="I464">
        <f>'ES Open logi'!H468</f>
      </c>
      <c r="J464" s="4" t="str">
        <f>REPT("0",4-LEN('ES Open logi'!F468))&amp;'ES Open logi'!F468</f>
        <v>0000</v>
      </c>
    </row>
    <row r="465" spans="1:10" ht="12.75">
      <c r="A465">
        <f>IF(OR(LEFT('ES Open logi'!A469,1)="8",LEFT('ES Open logi'!A469,1)="3"),"3500",IF(OR(LEFT('ES Open logi'!A469,1)="7",LEFT('ES Open logi'!A469,1)="4"),"7000",""))</f>
      </c>
      <c r="B465">
        <f>IF('ES Open logi'!B469="SSB","PH",IF('ES Open logi'!B469="CW","CW",""))</f>
      </c>
      <c r="C465" t="str">
        <f t="shared" si="14"/>
        <v>2009-04-18</v>
      </c>
      <c r="D465" s="4" t="str">
        <f>REPT("0",2-LEN('ES Open logi'!C469))&amp;'ES Open logi'!C469&amp;REPT("0",2-LEN('ES Open logi'!D469))&amp;'ES Open logi'!D469</f>
        <v>0000</v>
      </c>
      <c r="E465">
        <f t="shared" si="15"/>
      </c>
      <c r="F465">
        <f>'ES Open logi'!I469</f>
      </c>
      <c r="G465" t="str">
        <f>REPT("0",4-LEN('ES Open logi'!G469))&amp;'ES Open logi'!G469</f>
        <v>0000</v>
      </c>
      <c r="H465">
        <f>UPPER('ES Open logi'!E469)</f>
      </c>
      <c r="I465">
        <f>'ES Open logi'!H469</f>
      </c>
      <c r="J465" s="4" t="str">
        <f>REPT("0",4-LEN('ES Open logi'!F469))&amp;'ES Open logi'!F469</f>
        <v>0000</v>
      </c>
    </row>
    <row r="466" spans="1:10" ht="12.75">
      <c r="A466">
        <f>IF(OR(LEFT('ES Open logi'!A470,1)="8",LEFT('ES Open logi'!A470,1)="3"),"3500",IF(OR(LEFT('ES Open logi'!A470,1)="7",LEFT('ES Open logi'!A470,1)="4"),"7000",""))</f>
      </c>
      <c r="B466">
        <f>IF('ES Open logi'!B470="SSB","PH",IF('ES Open logi'!B470="CW","CW",""))</f>
      </c>
      <c r="C466" t="str">
        <f t="shared" si="14"/>
        <v>2009-04-18</v>
      </c>
      <c r="D466" s="4" t="str">
        <f>REPT("0",2-LEN('ES Open logi'!C470))&amp;'ES Open logi'!C470&amp;REPT("0",2-LEN('ES Open logi'!D470))&amp;'ES Open logi'!D470</f>
        <v>0000</v>
      </c>
      <c r="E466">
        <f t="shared" si="15"/>
      </c>
      <c r="F466">
        <f>'ES Open logi'!I470</f>
      </c>
      <c r="G466" t="str">
        <f>REPT("0",4-LEN('ES Open logi'!G470))&amp;'ES Open logi'!G470</f>
        <v>0000</v>
      </c>
      <c r="H466">
        <f>UPPER('ES Open logi'!E470)</f>
      </c>
      <c r="I466">
        <f>'ES Open logi'!H470</f>
      </c>
      <c r="J466" s="4" t="str">
        <f>REPT("0",4-LEN('ES Open logi'!F470))&amp;'ES Open logi'!F470</f>
        <v>0000</v>
      </c>
    </row>
    <row r="467" spans="1:10" ht="12.75">
      <c r="A467">
        <f>IF(OR(LEFT('ES Open logi'!A471,1)="8",LEFT('ES Open logi'!A471,1)="3"),"3500",IF(OR(LEFT('ES Open logi'!A471,1)="7",LEFT('ES Open logi'!A471,1)="4"),"7000",""))</f>
      </c>
      <c r="B467">
        <f>IF('ES Open logi'!B471="SSB","PH",IF('ES Open logi'!B471="CW","CW",""))</f>
      </c>
      <c r="C467" t="str">
        <f t="shared" si="14"/>
        <v>2009-04-18</v>
      </c>
      <c r="D467" s="4" t="str">
        <f>REPT("0",2-LEN('ES Open logi'!C471))&amp;'ES Open logi'!C471&amp;REPT("0",2-LEN('ES Open logi'!D471))&amp;'ES Open logi'!D471</f>
        <v>0000</v>
      </c>
      <c r="E467">
        <f t="shared" si="15"/>
      </c>
      <c r="F467">
        <f>'ES Open logi'!I471</f>
      </c>
      <c r="G467" t="str">
        <f>REPT("0",4-LEN('ES Open logi'!G471))&amp;'ES Open logi'!G471</f>
        <v>0000</v>
      </c>
      <c r="H467">
        <f>UPPER('ES Open logi'!E471)</f>
      </c>
      <c r="I467">
        <f>'ES Open logi'!H471</f>
      </c>
      <c r="J467" s="4" t="str">
        <f>REPT("0",4-LEN('ES Open logi'!F471))&amp;'ES Open logi'!F471</f>
        <v>0000</v>
      </c>
    </row>
    <row r="468" spans="1:10" ht="12.75">
      <c r="A468">
        <f>IF(OR(LEFT('ES Open logi'!A472,1)="8",LEFT('ES Open logi'!A472,1)="3"),"3500",IF(OR(LEFT('ES Open logi'!A472,1)="7",LEFT('ES Open logi'!A472,1)="4"),"7000",""))</f>
      </c>
      <c r="B468">
        <f>IF('ES Open logi'!B472="SSB","PH",IF('ES Open logi'!B472="CW","CW",""))</f>
      </c>
      <c r="C468" t="str">
        <f t="shared" si="14"/>
        <v>2009-04-18</v>
      </c>
      <c r="D468" s="4" t="str">
        <f>REPT("0",2-LEN('ES Open logi'!C472))&amp;'ES Open logi'!C472&amp;REPT("0",2-LEN('ES Open logi'!D472))&amp;'ES Open logi'!D472</f>
        <v>0000</v>
      </c>
      <c r="E468">
        <f t="shared" si="15"/>
      </c>
      <c r="F468">
        <f>'ES Open logi'!I472</f>
      </c>
      <c r="G468" t="str">
        <f>REPT("0",4-LEN('ES Open logi'!G472))&amp;'ES Open logi'!G472</f>
        <v>0000</v>
      </c>
      <c r="H468">
        <f>UPPER('ES Open logi'!E472)</f>
      </c>
      <c r="I468">
        <f>'ES Open logi'!H472</f>
      </c>
      <c r="J468" s="4" t="str">
        <f>REPT("0",4-LEN('ES Open logi'!F472))&amp;'ES Open logi'!F472</f>
        <v>0000</v>
      </c>
    </row>
    <row r="469" spans="1:10" ht="12.75">
      <c r="A469">
        <f>IF(OR(LEFT('ES Open logi'!A473,1)="8",LEFT('ES Open logi'!A473,1)="3"),"3500",IF(OR(LEFT('ES Open logi'!A473,1)="7",LEFT('ES Open logi'!A473,1)="4"),"7000",""))</f>
      </c>
      <c r="B469">
        <f>IF('ES Open logi'!B473="SSB","PH",IF('ES Open logi'!B473="CW","CW",""))</f>
      </c>
      <c r="C469" t="str">
        <f t="shared" si="14"/>
        <v>2009-04-18</v>
      </c>
      <c r="D469" s="4" t="str">
        <f>REPT("0",2-LEN('ES Open logi'!C473))&amp;'ES Open logi'!C473&amp;REPT("0",2-LEN('ES Open logi'!D473))&amp;'ES Open logi'!D473</f>
        <v>0000</v>
      </c>
      <c r="E469">
        <f t="shared" si="15"/>
      </c>
      <c r="F469">
        <f>'ES Open logi'!I473</f>
      </c>
      <c r="G469" t="str">
        <f>REPT("0",4-LEN('ES Open logi'!G473))&amp;'ES Open logi'!G473</f>
        <v>0000</v>
      </c>
      <c r="H469">
        <f>UPPER('ES Open logi'!E473)</f>
      </c>
      <c r="I469">
        <f>'ES Open logi'!H473</f>
      </c>
      <c r="J469" s="4" t="str">
        <f>REPT("0",4-LEN('ES Open logi'!F473))&amp;'ES Open logi'!F473</f>
        <v>0000</v>
      </c>
    </row>
    <row r="470" spans="1:10" ht="12.75">
      <c r="A470">
        <f>IF(OR(LEFT('ES Open logi'!A474,1)="8",LEFT('ES Open logi'!A474,1)="3"),"3500",IF(OR(LEFT('ES Open logi'!A474,1)="7",LEFT('ES Open logi'!A474,1)="4"),"7000",""))</f>
      </c>
      <c r="B470">
        <f>IF('ES Open logi'!B474="SSB","PH",IF('ES Open logi'!B474="CW","CW",""))</f>
      </c>
      <c r="C470" t="str">
        <f t="shared" si="14"/>
        <v>2009-04-18</v>
      </c>
      <c r="D470" s="4" t="str">
        <f>REPT("0",2-LEN('ES Open logi'!C474))&amp;'ES Open logi'!C474&amp;REPT("0",2-LEN('ES Open logi'!D474))&amp;'ES Open logi'!D474</f>
        <v>0000</v>
      </c>
      <c r="E470">
        <f t="shared" si="15"/>
      </c>
      <c r="F470">
        <f>'ES Open logi'!I474</f>
      </c>
      <c r="G470" t="str">
        <f>REPT("0",4-LEN('ES Open logi'!G474))&amp;'ES Open logi'!G474</f>
        <v>0000</v>
      </c>
      <c r="H470">
        <f>UPPER('ES Open logi'!E474)</f>
      </c>
      <c r="I470">
        <f>'ES Open logi'!H474</f>
      </c>
      <c r="J470" s="4" t="str">
        <f>REPT("0",4-LEN('ES Open logi'!F474))&amp;'ES Open logi'!F474</f>
        <v>0000</v>
      </c>
    </row>
    <row r="471" spans="1:10" ht="12.75">
      <c r="A471">
        <f>IF(OR(LEFT('ES Open logi'!A475,1)="8",LEFT('ES Open logi'!A475,1)="3"),"3500",IF(OR(LEFT('ES Open logi'!A475,1)="7",LEFT('ES Open logi'!A475,1)="4"),"7000",""))</f>
      </c>
      <c r="B471">
        <f>IF('ES Open logi'!B475="SSB","PH",IF('ES Open logi'!B475="CW","CW",""))</f>
      </c>
      <c r="C471" t="str">
        <f t="shared" si="14"/>
        <v>2009-04-18</v>
      </c>
      <c r="D471" s="4" t="str">
        <f>REPT("0",2-LEN('ES Open logi'!C475))&amp;'ES Open logi'!C475&amp;REPT("0",2-LEN('ES Open logi'!D475))&amp;'ES Open logi'!D475</f>
        <v>0000</v>
      </c>
      <c r="E471">
        <f t="shared" si="15"/>
      </c>
      <c r="F471">
        <f>'ES Open logi'!I475</f>
      </c>
      <c r="G471" t="str">
        <f>REPT("0",4-LEN('ES Open logi'!G475))&amp;'ES Open logi'!G475</f>
        <v>0000</v>
      </c>
      <c r="H471">
        <f>UPPER('ES Open logi'!E475)</f>
      </c>
      <c r="I471">
        <f>'ES Open logi'!H475</f>
      </c>
      <c r="J471" s="4" t="str">
        <f>REPT("0",4-LEN('ES Open logi'!F475))&amp;'ES Open logi'!F475</f>
        <v>0000</v>
      </c>
    </row>
    <row r="472" spans="1:10" ht="12.75">
      <c r="A472">
        <f>IF(OR(LEFT('ES Open logi'!A476,1)="8",LEFT('ES Open logi'!A476,1)="3"),"3500",IF(OR(LEFT('ES Open logi'!A476,1)="7",LEFT('ES Open logi'!A476,1)="4"),"7000",""))</f>
      </c>
      <c r="B472">
        <f>IF('ES Open logi'!B476="SSB","PH",IF('ES Open logi'!B476="CW","CW",""))</f>
      </c>
      <c r="C472" t="str">
        <f t="shared" si="14"/>
        <v>2009-04-18</v>
      </c>
      <c r="D472" s="4" t="str">
        <f>REPT("0",2-LEN('ES Open logi'!C476))&amp;'ES Open logi'!C476&amp;REPT("0",2-LEN('ES Open logi'!D476))&amp;'ES Open logi'!D476</f>
        <v>0000</v>
      </c>
      <c r="E472">
        <f t="shared" si="15"/>
      </c>
      <c r="F472">
        <f>'ES Open logi'!I476</f>
      </c>
      <c r="G472" t="str">
        <f>REPT("0",4-LEN('ES Open logi'!G476))&amp;'ES Open logi'!G476</f>
        <v>0000</v>
      </c>
      <c r="H472">
        <f>UPPER('ES Open logi'!E476)</f>
      </c>
      <c r="I472">
        <f>'ES Open logi'!H476</f>
      </c>
      <c r="J472" s="4" t="str">
        <f>REPT("0",4-LEN('ES Open logi'!F476))&amp;'ES Open logi'!F476</f>
        <v>0000</v>
      </c>
    </row>
    <row r="473" spans="1:10" ht="12.75">
      <c r="A473">
        <f>IF(OR(LEFT('ES Open logi'!A477,1)="8",LEFT('ES Open logi'!A477,1)="3"),"3500",IF(OR(LEFT('ES Open logi'!A477,1)="7",LEFT('ES Open logi'!A477,1)="4"),"7000",""))</f>
      </c>
      <c r="B473">
        <f>IF('ES Open logi'!B477="SSB","PH",IF('ES Open logi'!B477="CW","CW",""))</f>
      </c>
      <c r="C473" t="str">
        <f t="shared" si="14"/>
        <v>2009-04-18</v>
      </c>
      <c r="D473" s="4" t="str">
        <f>REPT("0",2-LEN('ES Open logi'!C477))&amp;'ES Open logi'!C477&amp;REPT("0",2-LEN('ES Open logi'!D477))&amp;'ES Open logi'!D477</f>
        <v>0000</v>
      </c>
      <c r="E473">
        <f t="shared" si="15"/>
      </c>
      <c r="F473">
        <f>'ES Open logi'!I477</f>
      </c>
      <c r="G473" t="str">
        <f>REPT("0",4-LEN('ES Open logi'!G477))&amp;'ES Open logi'!G477</f>
        <v>0000</v>
      </c>
      <c r="H473">
        <f>UPPER('ES Open logi'!E477)</f>
      </c>
      <c r="I473">
        <f>'ES Open logi'!H477</f>
      </c>
      <c r="J473" s="4" t="str">
        <f>REPT("0",4-LEN('ES Open logi'!F477))&amp;'ES Open logi'!F477</f>
        <v>0000</v>
      </c>
    </row>
    <row r="474" spans="1:10" ht="12.75">
      <c r="A474">
        <f>IF(OR(LEFT('ES Open logi'!A478,1)="8",LEFT('ES Open logi'!A478,1)="3"),"3500",IF(OR(LEFT('ES Open logi'!A478,1)="7",LEFT('ES Open logi'!A478,1)="4"),"7000",""))</f>
      </c>
      <c r="B474">
        <f>IF('ES Open logi'!B478="SSB","PH",IF('ES Open logi'!B478="CW","CW",""))</f>
      </c>
      <c r="C474" t="str">
        <f t="shared" si="14"/>
        <v>2009-04-18</v>
      </c>
      <c r="D474" s="4" t="str">
        <f>REPT("0",2-LEN('ES Open logi'!C478))&amp;'ES Open logi'!C478&amp;REPT("0",2-LEN('ES Open logi'!D478))&amp;'ES Open logi'!D478</f>
        <v>0000</v>
      </c>
      <c r="E474">
        <f t="shared" si="15"/>
      </c>
      <c r="F474">
        <f>'ES Open logi'!I478</f>
      </c>
      <c r="G474" t="str">
        <f>REPT("0",4-LEN('ES Open logi'!G478))&amp;'ES Open logi'!G478</f>
        <v>0000</v>
      </c>
      <c r="H474">
        <f>UPPER('ES Open logi'!E478)</f>
      </c>
      <c r="I474">
        <f>'ES Open logi'!H478</f>
      </c>
      <c r="J474" s="4" t="str">
        <f>REPT("0",4-LEN('ES Open logi'!F478))&amp;'ES Open logi'!F478</f>
        <v>0000</v>
      </c>
    </row>
    <row r="475" spans="1:10" ht="12.75">
      <c r="A475">
        <f>IF(OR(LEFT('ES Open logi'!A479,1)="8",LEFT('ES Open logi'!A479,1)="3"),"3500",IF(OR(LEFT('ES Open logi'!A479,1)="7",LEFT('ES Open logi'!A479,1)="4"),"7000",""))</f>
      </c>
      <c r="B475">
        <f>IF('ES Open logi'!B479="SSB","PH",IF('ES Open logi'!B479="CW","CW",""))</f>
      </c>
      <c r="C475" t="str">
        <f t="shared" si="14"/>
        <v>2009-04-18</v>
      </c>
      <c r="D475" s="4" t="str">
        <f>REPT("0",2-LEN('ES Open logi'!C479))&amp;'ES Open logi'!C479&amp;REPT("0",2-LEN('ES Open logi'!D479))&amp;'ES Open logi'!D479</f>
        <v>0000</v>
      </c>
      <c r="E475">
        <f t="shared" si="15"/>
      </c>
      <c r="F475">
        <f>'ES Open logi'!I479</f>
      </c>
      <c r="G475" t="str">
        <f>REPT("0",4-LEN('ES Open logi'!G479))&amp;'ES Open logi'!G479</f>
        <v>0000</v>
      </c>
      <c r="H475">
        <f>UPPER('ES Open logi'!E479)</f>
      </c>
      <c r="I475">
        <f>'ES Open logi'!H479</f>
      </c>
      <c r="J475" s="4" t="str">
        <f>REPT("0",4-LEN('ES Open logi'!F479))&amp;'ES Open logi'!F479</f>
        <v>0000</v>
      </c>
    </row>
    <row r="476" spans="1:10" ht="12.75">
      <c r="A476">
        <f>IF(OR(LEFT('ES Open logi'!A480,1)="8",LEFT('ES Open logi'!A480,1)="3"),"3500",IF(OR(LEFT('ES Open logi'!A480,1)="7",LEFT('ES Open logi'!A480,1)="4"),"7000",""))</f>
      </c>
      <c r="B476">
        <f>IF('ES Open logi'!B480="SSB","PH",IF('ES Open logi'!B480="CW","CW",""))</f>
      </c>
      <c r="C476" t="str">
        <f t="shared" si="14"/>
        <v>2009-04-18</v>
      </c>
      <c r="D476" s="4" t="str">
        <f>REPT("0",2-LEN('ES Open logi'!C480))&amp;'ES Open logi'!C480&amp;REPT("0",2-LEN('ES Open logi'!D480))&amp;'ES Open logi'!D480</f>
        <v>0000</v>
      </c>
      <c r="E476">
        <f t="shared" si="15"/>
      </c>
      <c r="F476">
        <f>'ES Open logi'!I480</f>
      </c>
      <c r="G476" t="str">
        <f>REPT("0",4-LEN('ES Open logi'!G480))&amp;'ES Open logi'!G480</f>
        <v>0000</v>
      </c>
      <c r="H476">
        <f>UPPER('ES Open logi'!E480)</f>
      </c>
      <c r="I476">
        <f>'ES Open logi'!H480</f>
      </c>
      <c r="J476" s="4" t="str">
        <f>REPT("0",4-LEN('ES Open logi'!F480))&amp;'ES Open logi'!F480</f>
        <v>0000</v>
      </c>
    </row>
    <row r="477" spans="1:10" ht="12.75">
      <c r="A477">
        <f>IF(OR(LEFT('ES Open logi'!A481,1)="8",LEFT('ES Open logi'!A481,1)="3"),"3500",IF(OR(LEFT('ES Open logi'!A481,1)="7",LEFT('ES Open logi'!A481,1)="4"),"7000",""))</f>
      </c>
      <c r="B477">
        <f>IF('ES Open logi'!B481="SSB","PH",IF('ES Open logi'!B481="CW","CW",""))</f>
      </c>
      <c r="C477" t="str">
        <f t="shared" si="14"/>
        <v>2009-04-18</v>
      </c>
      <c r="D477" s="4" t="str">
        <f>REPT("0",2-LEN('ES Open logi'!C481))&amp;'ES Open logi'!C481&amp;REPT("0",2-LEN('ES Open logi'!D481))&amp;'ES Open logi'!D481</f>
        <v>0000</v>
      </c>
      <c r="E477">
        <f t="shared" si="15"/>
      </c>
      <c r="F477">
        <f>'ES Open logi'!I481</f>
      </c>
      <c r="G477" t="str">
        <f>REPT("0",4-LEN('ES Open logi'!G481))&amp;'ES Open logi'!G481</f>
        <v>0000</v>
      </c>
      <c r="H477">
        <f>UPPER('ES Open logi'!E481)</f>
      </c>
      <c r="I477">
        <f>'ES Open logi'!H481</f>
      </c>
      <c r="J477" s="4" t="str">
        <f>REPT("0",4-LEN('ES Open logi'!F481))&amp;'ES Open logi'!F481</f>
        <v>0000</v>
      </c>
    </row>
    <row r="478" spans="1:10" ht="12.75">
      <c r="A478">
        <f>IF(OR(LEFT('ES Open logi'!A482,1)="8",LEFT('ES Open logi'!A482,1)="3"),"3500",IF(OR(LEFT('ES Open logi'!A482,1)="7",LEFT('ES Open logi'!A482,1)="4"),"7000",""))</f>
      </c>
      <c r="B478">
        <f>IF('ES Open logi'!B482="SSB","PH",IF('ES Open logi'!B482="CW","CW",""))</f>
      </c>
      <c r="C478" t="str">
        <f t="shared" si="14"/>
        <v>2009-04-18</v>
      </c>
      <c r="D478" s="4" t="str">
        <f>REPT("0",2-LEN('ES Open logi'!C482))&amp;'ES Open logi'!C482&amp;REPT("0",2-LEN('ES Open logi'!D482))&amp;'ES Open logi'!D482</f>
        <v>0000</v>
      </c>
      <c r="E478">
        <f t="shared" si="15"/>
      </c>
      <c r="F478">
        <f>'ES Open logi'!I482</f>
      </c>
      <c r="G478" t="str">
        <f>REPT("0",4-LEN('ES Open logi'!G482))&amp;'ES Open logi'!G482</f>
        <v>0000</v>
      </c>
      <c r="H478">
        <f>UPPER('ES Open logi'!E482)</f>
      </c>
      <c r="I478">
        <f>'ES Open logi'!H482</f>
      </c>
      <c r="J478" s="4" t="str">
        <f>REPT("0",4-LEN('ES Open logi'!F482))&amp;'ES Open logi'!F482</f>
        <v>0000</v>
      </c>
    </row>
    <row r="479" spans="1:10" ht="12.75">
      <c r="A479">
        <f>IF(OR(LEFT('ES Open logi'!A483,1)="8",LEFT('ES Open logi'!A483,1)="3"),"3500",IF(OR(LEFT('ES Open logi'!A483,1)="7",LEFT('ES Open logi'!A483,1)="4"),"7000",""))</f>
      </c>
      <c r="B479">
        <f>IF('ES Open logi'!B483="SSB","PH",IF('ES Open logi'!B483="CW","CW",""))</f>
      </c>
      <c r="C479" t="str">
        <f t="shared" si="14"/>
        <v>2009-04-18</v>
      </c>
      <c r="D479" s="4" t="str">
        <f>REPT("0",2-LEN('ES Open logi'!C483))&amp;'ES Open logi'!C483&amp;REPT("0",2-LEN('ES Open logi'!D483))&amp;'ES Open logi'!D483</f>
        <v>0000</v>
      </c>
      <c r="E479">
        <f t="shared" si="15"/>
      </c>
      <c r="F479">
        <f>'ES Open logi'!I483</f>
      </c>
      <c r="G479" t="str">
        <f>REPT("0",4-LEN('ES Open logi'!G483))&amp;'ES Open logi'!G483</f>
        <v>0000</v>
      </c>
      <c r="H479">
        <f>UPPER('ES Open logi'!E483)</f>
      </c>
      <c r="I479">
        <f>'ES Open logi'!H483</f>
      </c>
      <c r="J479" s="4" t="str">
        <f>REPT("0",4-LEN('ES Open logi'!F483))&amp;'ES Open logi'!F483</f>
        <v>0000</v>
      </c>
    </row>
    <row r="480" spans="1:10" ht="12.75">
      <c r="A480">
        <f>IF(OR(LEFT('ES Open logi'!A484,1)="8",LEFT('ES Open logi'!A484,1)="3"),"3500",IF(OR(LEFT('ES Open logi'!A484,1)="7",LEFT('ES Open logi'!A484,1)="4"),"7000",""))</f>
      </c>
      <c r="B480">
        <f>IF('ES Open logi'!B484="SSB","PH",IF('ES Open logi'!B484="CW","CW",""))</f>
      </c>
      <c r="C480" t="str">
        <f t="shared" si="14"/>
        <v>2009-04-18</v>
      </c>
      <c r="D480" s="4" t="str">
        <f>REPT("0",2-LEN('ES Open logi'!C484))&amp;'ES Open logi'!C484&amp;REPT("0",2-LEN('ES Open logi'!D484))&amp;'ES Open logi'!D484</f>
        <v>0000</v>
      </c>
      <c r="E480">
        <f t="shared" si="15"/>
      </c>
      <c r="F480">
        <f>'ES Open logi'!I484</f>
      </c>
      <c r="G480" t="str">
        <f>REPT("0",4-LEN('ES Open logi'!G484))&amp;'ES Open logi'!G484</f>
        <v>0000</v>
      </c>
      <c r="H480">
        <f>UPPER('ES Open logi'!E484)</f>
      </c>
      <c r="I480">
        <f>'ES Open logi'!H484</f>
      </c>
      <c r="J480" s="4" t="str">
        <f>REPT("0",4-LEN('ES Open logi'!F484))&amp;'ES Open logi'!F484</f>
        <v>0000</v>
      </c>
    </row>
    <row r="481" spans="1:10" ht="12.75">
      <c r="A481">
        <f>IF(OR(LEFT('ES Open logi'!A485,1)="8",LEFT('ES Open logi'!A485,1)="3"),"3500",IF(OR(LEFT('ES Open logi'!A485,1)="7",LEFT('ES Open logi'!A485,1)="4"),"7000",""))</f>
      </c>
      <c r="B481">
        <f>IF('ES Open logi'!B485="SSB","PH",IF('ES Open logi'!B485="CW","CW",""))</f>
      </c>
      <c r="C481" t="str">
        <f t="shared" si="14"/>
        <v>2009-04-18</v>
      </c>
      <c r="D481" s="4" t="str">
        <f>REPT("0",2-LEN('ES Open logi'!C485))&amp;'ES Open logi'!C485&amp;REPT("0",2-LEN('ES Open logi'!D485))&amp;'ES Open logi'!D485</f>
        <v>0000</v>
      </c>
      <c r="E481">
        <f t="shared" si="15"/>
      </c>
      <c r="F481">
        <f>'ES Open logi'!I485</f>
      </c>
      <c r="G481" t="str">
        <f>REPT("0",4-LEN('ES Open logi'!G485))&amp;'ES Open logi'!G485</f>
        <v>0000</v>
      </c>
      <c r="H481">
        <f>UPPER('ES Open logi'!E485)</f>
      </c>
      <c r="I481">
        <f>'ES Open logi'!H485</f>
      </c>
      <c r="J481" s="4" t="str">
        <f>REPT("0",4-LEN('ES Open logi'!F485))&amp;'ES Open logi'!F485</f>
        <v>0000</v>
      </c>
    </row>
    <row r="482" spans="1:10" ht="12.75">
      <c r="A482">
        <f>IF(OR(LEFT('ES Open logi'!A486,1)="8",LEFT('ES Open logi'!A486,1)="3"),"3500",IF(OR(LEFT('ES Open logi'!A486,1)="7",LEFT('ES Open logi'!A486,1)="4"),"7000",""))</f>
      </c>
      <c r="B482">
        <f>IF('ES Open logi'!B486="SSB","PH",IF('ES Open logi'!B486="CW","CW",""))</f>
      </c>
      <c r="C482" t="str">
        <f t="shared" si="14"/>
        <v>2009-04-18</v>
      </c>
      <c r="D482" s="4" t="str">
        <f>REPT("0",2-LEN('ES Open logi'!C486))&amp;'ES Open logi'!C486&amp;REPT("0",2-LEN('ES Open logi'!D486))&amp;'ES Open logi'!D486</f>
        <v>0000</v>
      </c>
      <c r="E482">
        <f t="shared" si="15"/>
      </c>
      <c r="F482">
        <f>'ES Open logi'!I486</f>
      </c>
      <c r="G482" t="str">
        <f>REPT("0",4-LEN('ES Open logi'!G486))&amp;'ES Open logi'!G486</f>
        <v>0000</v>
      </c>
      <c r="H482">
        <f>UPPER('ES Open logi'!E486)</f>
      </c>
      <c r="I482">
        <f>'ES Open logi'!H486</f>
      </c>
      <c r="J482" s="4" t="str">
        <f>REPT("0",4-LEN('ES Open logi'!F486))&amp;'ES Open logi'!F486</f>
        <v>0000</v>
      </c>
    </row>
    <row r="483" spans="1:10" ht="12.75">
      <c r="A483">
        <f>IF(OR(LEFT('ES Open logi'!A487,1)="8",LEFT('ES Open logi'!A487,1)="3"),"3500",IF(OR(LEFT('ES Open logi'!A487,1)="7",LEFT('ES Open logi'!A487,1)="4"),"7000",""))</f>
      </c>
      <c r="B483">
        <f>IF('ES Open logi'!B487="SSB","PH",IF('ES Open logi'!B487="CW","CW",""))</f>
      </c>
      <c r="C483" t="str">
        <f t="shared" si="14"/>
        <v>2009-04-18</v>
      </c>
      <c r="D483" s="4" t="str">
        <f>REPT("0",2-LEN('ES Open logi'!C487))&amp;'ES Open logi'!C487&amp;REPT("0",2-LEN('ES Open logi'!D487))&amp;'ES Open logi'!D487</f>
        <v>0000</v>
      </c>
      <c r="E483">
        <f t="shared" si="15"/>
      </c>
      <c r="F483">
        <f>'ES Open logi'!I487</f>
      </c>
      <c r="G483" t="str">
        <f>REPT("0",4-LEN('ES Open logi'!G487))&amp;'ES Open logi'!G487</f>
        <v>0000</v>
      </c>
      <c r="H483">
        <f>UPPER('ES Open logi'!E487)</f>
      </c>
      <c r="I483">
        <f>'ES Open logi'!H487</f>
      </c>
      <c r="J483" s="4" t="str">
        <f>REPT("0",4-LEN('ES Open logi'!F487))&amp;'ES Open logi'!F487</f>
        <v>0000</v>
      </c>
    </row>
    <row r="484" spans="1:10" ht="12.75">
      <c r="A484">
        <f>IF(OR(LEFT('ES Open logi'!A488,1)="8",LEFT('ES Open logi'!A488,1)="3"),"3500",IF(OR(LEFT('ES Open logi'!A488,1)="7",LEFT('ES Open logi'!A488,1)="4"),"7000",""))</f>
      </c>
      <c r="B484">
        <f>IF('ES Open logi'!B488="SSB","PH",IF('ES Open logi'!B488="CW","CW",""))</f>
      </c>
      <c r="C484" t="str">
        <f t="shared" si="14"/>
        <v>2009-04-18</v>
      </c>
      <c r="D484" s="4" t="str">
        <f>REPT("0",2-LEN('ES Open logi'!C488))&amp;'ES Open logi'!C488&amp;REPT("0",2-LEN('ES Open logi'!D488))&amp;'ES Open logi'!D488</f>
        <v>0000</v>
      </c>
      <c r="E484">
        <f t="shared" si="15"/>
      </c>
      <c r="F484">
        <f>'ES Open logi'!I488</f>
      </c>
      <c r="G484" t="str">
        <f>REPT("0",4-LEN('ES Open logi'!G488))&amp;'ES Open logi'!G488</f>
        <v>0000</v>
      </c>
      <c r="H484">
        <f>UPPER('ES Open logi'!E488)</f>
      </c>
      <c r="I484">
        <f>'ES Open logi'!H488</f>
      </c>
      <c r="J484" s="4" t="str">
        <f>REPT("0",4-LEN('ES Open logi'!F488))&amp;'ES Open logi'!F488</f>
        <v>0000</v>
      </c>
    </row>
    <row r="485" spans="1:10" ht="12.75">
      <c r="A485">
        <f>IF(OR(LEFT('ES Open logi'!A489,1)="8",LEFT('ES Open logi'!A489,1)="3"),"3500",IF(OR(LEFT('ES Open logi'!A489,1)="7",LEFT('ES Open logi'!A489,1)="4"),"7000",""))</f>
      </c>
      <c r="B485">
        <f>IF('ES Open logi'!B489="SSB","PH",IF('ES Open logi'!B489="CW","CW",""))</f>
      </c>
      <c r="C485" t="str">
        <f t="shared" si="14"/>
        <v>2009-04-18</v>
      </c>
      <c r="D485" s="4" t="str">
        <f>REPT("0",2-LEN('ES Open logi'!C489))&amp;'ES Open logi'!C489&amp;REPT("0",2-LEN('ES Open logi'!D489))&amp;'ES Open logi'!D489</f>
        <v>0000</v>
      </c>
      <c r="E485">
        <f t="shared" si="15"/>
      </c>
      <c r="F485">
        <f>'ES Open logi'!I489</f>
      </c>
      <c r="G485" t="str">
        <f>REPT("0",4-LEN('ES Open logi'!G489))&amp;'ES Open logi'!G489</f>
        <v>0000</v>
      </c>
      <c r="H485">
        <f>UPPER('ES Open logi'!E489)</f>
      </c>
      <c r="I485">
        <f>'ES Open logi'!H489</f>
      </c>
      <c r="J485" s="4" t="str">
        <f>REPT("0",4-LEN('ES Open logi'!F489))&amp;'ES Open logi'!F489</f>
        <v>0000</v>
      </c>
    </row>
    <row r="486" spans="1:10" ht="12.75">
      <c r="A486">
        <f>IF(OR(LEFT('ES Open logi'!A490,1)="8",LEFT('ES Open logi'!A490,1)="3"),"3500",IF(OR(LEFT('ES Open logi'!A490,1)="7",LEFT('ES Open logi'!A490,1)="4"),"7000",""))</f>
      </c>
      <c r="B486">
        <f>IF('ES Open logi'!B490="SSB","PH",IF('ES Open logi'!B490="CW","CW",""))</f>
      </c>
      <c r="C486" t="str">
        <f t="shared" si="14"/>
        <v>2009-04-18</v>
      </c>
      <c r="D486" s="4" t="str">
        <f>REPT("0",2-LEN('ES Open logi'!C490))&amp;'ES Open logi'!C490&amp;REPT("0",2-LEN('ES Open logi'!D490))&amp;'ES Open logi'!D490</f>
        <v>0000</v>
      </c>
      <c r="E486">
        <f t="shared" si="15"/>
      </c>
      <c r="F486">
        <f>'ES Open logi'!I490</f>
      </c>
      <c r="G486" t="str">
        <f>REPT("0",4-LEN('ES Open logi'!G490))&amp;'ES Open logi'!G490</f>
        <v>0000</v>
      </c>
      <c r="H486">
        <f>UPPER('ES Open logi'!E490)</f>
      </c>
      <c r="I486">
        <f>'ES Open logi'!H490</f>
      </c>
      <c r="J486" s="4" t="str">
        <f>REPT("0",4-LEN('ES Open logi'!F490))&amp;'ES Open logi'!F490</f>
        <v>0000</v>
      </c>
    </row>
    <row r="487" spans="1:10" ht="12.75">
      <c r="A487">
        <f>IF(OR(LEFT('ES Open logi'!A491,1)="8",LEFT('ES Open logi'!A491,1)="3"),"3500",IF(OR(LEFT('ES Open logi'!A491,1)="7",LEFT('ES Open logi'!A491,1)="4"),"7000",""))</f>
      </c>
      <c r="B487">
        <f>IF('ES Open logi'!B491="SSB","PH",IF('ES Open logi'!B491="CW","CW",""))</f>
      </c>
      <c r="C487" t="str">
        <f t="shared" si="14"/>
        <v>2009-04-18</v>
      </c>
      <c r="D487" s="4" t="str">
        <f>REPT("0",2-LEN('ES Open logi'!C491))&amp;'ES Open logi'!C491&amp;REPT("0",2-LEN('ES Open logi'!D491))&amp;'ES Open logi'!D491</f>
        <v>0000</v>
      </c>
      <c r="E487">
        <f t="shared" si="15"/>
      </c>
      <c r="F487">
        <f>'ES Open logi'!I491</f>
      </c>
      <c r="G487" t="str">
        <f>REPT("0",4-LEN('ES Open logi'!G491))&amp;'ES Open logi'!G491</f>
        <v>0000</v>
      </c>
      <c r="H487">
        <f>UPPER('ES Open logi'!E491)</f>
      </c>
      <c r="I487">
        <f>'ES Open logi'!H491</f>
      </c>
      <c r="J487" s="4" t="str">
        <f>REPT("0",4-LEN('ES Open logi'!F491))&amp;'ES Open logi'!F491</f>
        <v>0000</v>
      </c>
    </row>
    <row r="488" spans="1:10" ht="12.75">
      <c r="A488">
        <f>IF(OR(LEFT('ES Open logi'!A492,1)="8",LEFT('ES Open logi'!A492,1)="3"),"3500",IF(OR(LEFT('ES Open logi'!A492,1)="7",LEFT('ES Open logi'!A492,1)="4"),"7000",""))</f>
      </c>
      <c r="B488">
        <f>IF('ES Open logi'!B492="SSB","PH",IF('ES Open logi'!B492="CW","CW",""))</f>
      </c>
      <c r="C488" t="str">
        <f t="shared" si="14"/>
        <v>2009-04-18</v>
      </c>
      <c r="D488" s="4" t="str">
        <f>REPT("0",2-LEN('ES Open logi'!C492))&amp;'ES Open logi'!C492&amp;REPT("0",2-LEN('ES Open logi'!D492))&amp;'ES Open logi'!D492</f>
        <v>0000</v>
      </c>
      <c r="E488">
        <f t="shared" si="15"/>
      </c>
      <c r="F488">
        <f>'ES Open logi'!I492</f>
      </c>
      <c r="G488" t="str">
        <f>REPT("0",4-LEN('ES Open logi'!G492))&amp;'ES Open logi'!G492</f>
        <v>0000</v>
      </c>
      <c r="H488">
        <f>UPPER('ES Open logi'!E492)</f>
      </c>
      <c r="I488">
        <f>'ES Open logi'!H492</f>
      </c>
      <c r="J488" s="4" t="str">
        <f>REPT("0",4-LEN('ES Open logi'!F492))&amp;'ES Open logi'!F492</f>
        <v>0000</v>
      </c>
    </row>
    <row r="489" spans="1:10" ht="12.75">
      <c r="A489">
        <f>IF(OR(LEFT('ES Open logi'!A493,1)="8",LEFT('ES Open logi'!A493,1)="3"),"3500",IF(OR(LEFT('ES Open logi'!A493,1)="7",LEFT('ES Open logi'!A493,1)="4"),"7000",""))</f>
      </c>
      <c r="B489">
        <f>IF('ES Open logi'!B493="SSB","PH",IF('ES Open logi'!B493="CW","CW",""))</f>
      </c>
      <c r="C489" t="str">
        <f t="shared" si="14"/>
        <v>2009-04-18</v>
      </c>
      <c r="D489" s="4" t="str">
        <f>REPT("0",2-LEN('ES Open logi'!C493))&amp;'ES Open logi'!C493&amp;REPT("0",2-LEN('ES Open logi'!D493))&amp;'ES Open logi'!D493</f>
        <v>0000</v>
      </c>
      <c r="E489">
        <f t="shared" si="15"/>
      </c>
      <c r="F489">
        <f>'ES Open logi'!I493</f>
      </c>
      <c r="G489" t="str">
        <f>REPT("0",4-LEN('ES Open logi'!G493))&amp;'ES Open logi'!G493</f>
        <v>0000</v>
      </c>
      <c r="H489">
        <f>UPPER('ES Open logi'!E493)</f>
      </c>
      <c r="I489">
        <f>'ES Open logi'!H493</f>
      </c>
      <c r="J489" s="4" t="str">
        <f>REPT("0",4-LEN('ES Open logi'!F493))&amp;'ES Open logi'!F493</f>
        <v>0000</v>
      </c>
    </row>
    <row r="490" spans="1:10" ht="12.75">
      <c r="A490">
        <f>IF(OR(LEFT('ES Open logi'!A494,1)="8",LEFT('ES Open logi'!A494,1)="3"),"3500",IF(OR(LEFT('ES Open logi'!A494,1)="7",LEFT('ES Open logi'!A494,1)="4"),"7000",""))</f>
      </c>
      <c r="B490">
        <f>IF('ES Open logi'!B494="SSB","PH",IF('ES Open logi'!B494="CW","CW",""))</f>
      </c>
      <c r="C490" t="str">
        <f t="shared" si="14"/>
        <v>2009-04-18</v>
      </c>
      <c r="D490" s="4" t="str">
        <f>REPT("0",2-LEN('ES Open logi'!C494))&amp;'ES Open logi'!C494&amp;REPT("0",2-LEN('ES Open logi'!D494))&amp;'ES Open logi'!D494</f>
        <v>0000</v>
      </c>
      <c r="E490">
        <f t="shared" si="15"/>
      </c>
      <c r="F490">
        <f>'ES Open logi'!I494</f>
      </c>
      <c r="G490" t="str">
        <f>REPT("0",4-LEN('ES Open logi'!G494))&amp;'ES Open logi'!G494</f>
        <v>0000</v>
      </c>
      <c r="H490">
        <f>UPPER('ES Open logi'!E494)</f>
      </c>
      <c r="I490">
        <f>'ES Open logi'!H494</f>
      </c>
      <c r="J490" s="4" t="str">
        <f>REPT("0",4-LEN('ES Open logi'!F494))&amp;'ES Open logi'!F494</f>
        <v>0000</v>
      </c>
    </row>
    <row r="491" spans="1:10" ht="12.75">
      <c r="A491">
        <f>IF(OR(LEFT('ES Open logi'!A495,1)="8",LEFT('ES Open logi'!A495,1)="3"),"3500",IF(OR(LEFT('ES Open logi'!A495,1)="7",LEFT('ES Open logi'!A495,1)="4"),"7000",""))</f>
      </c>
      <c r="B491">
        <f>IF('ES Open logi'!B495="SSB","PH",IF('ES Open logi'!B495="CW","CW",""))</f>
      </c>
      <c r="C491" t="str">
        <f t="shared" si="14"/>
        <v>2009-04-18</v>
      </c>
      <c r="D491" s="4" t="str">
        <f>REPT("0",2-LEN('ES Open logi'!C495))&amp;'ES Open logi'!C495&amp;REPT("0",2-LEN('ES Open logi'!D495))&amp;'ES Open logi'!D495</f>
        <v>0000</v>
      </c>
      <c r="E491">
        <f t="shared" si="15"/>
      </c>
      <c r="F491">
        <f>'ES Open logi'!I495</f>
      </c>
      <c r="G491" t="str">
        <f>REPT("0",4-LEN('ES Open logi'!G495))&amp;'ES Open logi'!G495</f>
        <v>0000</v>
      </c>
      <c r="H491">
        <f>UPPER('ES Open logi'!E495)</f>
      </c>
      <c r="I491">
        <f>'ES Open logi'!H495</f>
      </c>
      <c r="J491" s="4" t="str">
        <f>REPT("0",4-LEN('ES Open logi'!F495))&amp;'ES Open logi'!F495</f>
        <v>0000</v>
      </c>
    </row>
    <row r="492" spans="1:10" ht="12.75">
      <c r="A492">
        <f>IF(OR(LEFT('ES Open logi'!A496,1)="8",LEFT('ES Open logi'!A496,1)="3"),"3500",IF(OR(LEFT('ES Open logi'!A496,1)="7",LEFT('ES Open logi'!A496,1)="4"),"7000",""))</f>
      </c>
      <c r="B492">
        <f>IF('ES Open logi'!B496="SSB","PH",IF('ES Open logi'!B496="CW","CW",""))</f>
      </c>
      <c r="C492" t="str">
        <f t="shared" si="14"/>
        <v>2009-04-18</v>
      </c>
      <c r="D492" s="4" t="str">
        <f>REPT("0",2-LEN('ES Open logi'!C496))&amp;'ES Open logi'!C496&amp;REPT("0",2-LEN('ES Open logi'!D496))&amp;'ES Open logi'!D496</f>
        <v>0000</v>
      </c>
      <c r="E492">
        <f t="shared" si="15"/>
      </c>
      <c r="F492">
        <f>'ES Open logi'!I496</f>
      </c>
      <c r="G492" t="str">
        <f>REPT("0",4-LEN('ES Open logi'!G496))&amp;'ES Open logi'!G496</f>
        <v>0000</v>
      </c>
      <c r="H492">
        <f>UPPER('ES Open logi'!E496)</f>
      </c>
      <c r="I492">
        <f>'ES Open logi'!H496</f>
      </c>
      <c r="J492" s="4" t="str">
        <f>REPT("0",4-LEN('ES Open logi'!F496))&amp;'ES Open logi'!F496</f>
        <v>0000</v>
      </c>
    </row>
    <row r="493" spans="1:10" ht="12.75">
      <c r="A493">
        <f>IF(OR(LEFT('ES Open logi'!A497,1)="8",LEFT('ES Open logi'!A497,1)="3"),"3500",IF(OR(LEFT('ES Open logi'!A497,1)="7",LEFT('ES Open logi'!A497,1)="4"),"7000",""))</f>
      </c>
      <c r="B493">
        <f>IF('ES Open logi'!B497="SSB","PH",IF('ES Open logi'!B497="CW","CW",""))</f>
      </c>
      <c r="C493" t="str">
        <f t="shared" si="14"/>
        <v>2009-04-18</v>
      </c>
      <c r="D493" s="4" t="str">
        <f>REPT("0",2-LEN('ES Open logi'!C497))&amp;'ES Open logi'!C497&amp;REPT("0",2-LEN('ES Open logi'!D497))&amp;'ES Open logi'!D497</f>
        <v>0000</v>
      </c>
      <c r="E493">
        <f t="shared" si="15"/>
      </c>
      <c r="F493">
        <f>'ES Open logi'!I497</f>
      </c>
      <c r="G493" t="str">
        <f>REPT("0",4-LEN('ES Open logi'!G497))&amp;'ES Open logi'!G497</f>
        <v>0000</v>
      </c>
      <c r="H493">
        <f>UPPER('ES Open logi'!E497)</f>
      </c>
      <c r="I493">
        <f>'ES Open logi'!H497</f>
      </c>
      <c r="J493" s="4" t="str">
        <f>REPT("0",4-LEN('ES Open logi'!F497))&amp;'ES Open logi'!F497</f>
        <v>0000</v>
      </c>
    </row>
    <row r="494" spans="1:10" ht="12.75">
      <c r="A494">
        <f>IF(OR(LEFT('ES Open logi'!A498,1)="8",LEFT('ES Open logi'!A498,1)="3"),"3500",IF(OR(LEFT('ES Open logi'!A498,1)="7",LEFT('ES Open logi'!A498,1)="4"),"7000",""))</f>
      </c>
      <c r="B494">
        <f>IF('ES Open logi'!B498="SSB","PH",IF('ES Open logi'!B498="CW","CW",""))</f>
      </c>
      <c r="C494" t="str">
        <f t="shared" si="14"/>
        <v>2009-04-18</v>
      </c>
      <c r="D494" s="4" t="str">
        <f>REPT("0",2-LEN('ES Open logi'!C498))&amp;'ES Open logi'!C498&amp;REPT("0",2-LEN('ES Open logi'!D498))&amp;'ES Open logi'!D498</f>
        <v>0000</v>
      </c>
      <c r="E494">
        <f t="shared" si="15"/>
      </c>
      <c r="F494">
        <f>'ES Open logi'!I498</f>
      </c>
      <c r="G494" t="str">
        <f>REPT("0",4-LEN('ES Open logi'!G498))&amp;'ES Open logi'!G498</f>
        <v>0000</v>
      </c>
      <c r="H494">
        <f>UPPER('ES Open logi'!E498)</f>
      </c>
      <c r="I494">
        <f>'ES Open logi'!H498</f>
      </c>
      <c r="J494" s="4" t="str">
        <f>REPT("0",4-LEN('ES Open logi'!F498))&amp;'ES Open logi'!F498</f>
        <v>0000</v>
      </c>
    </row>
    <row r="495" spans="1:10" ht="12.75">
      <c r="A495">
        <f>IF(OR(LEFT('ES Open logi'!A499,1)="8",LEFT('ES Open logi'!A499,1)="3"),"3500",IF(OR(LEFT('ES Open logi'!A499,1)="7",LEFT('ES Open logi'!A499,1)="4"),"7000",""))</f>
      </c>
      <c r="B495">
        <f>IF('ES Open logi'!B499="SSB","PH",IF('ES Open logi'!B499="CW","CW",""))</f>
      </c>
      <c r="C495" t="str">
        <f t="shared" si="14"/>
        <v>2009-04-18</v>
      </c>
      <c r="D495" s="4" t="str">
        <f>REPT("0",2-LEN('ES Open logi'!C499))&amp;'ES Open logi'!C499&amp;REPT("0",2-LEN('ES Open logi'!D499))&amp;'ES Open logi'!D499</f>
        <v>0000</v>
      </c>
      <c r="E495">
        <f t="shared" si="15"/>
      </c>
      <c r="F495">
        <f>'ES Open logi'!I499</f>
      </c>
      <c r="G495" t="str">
        <f>REPT("0",4-LEN('ES Open logi'!G499))&amp;'ES Open logi'!G499</f>
        <v>0000</v>
      </c>
      <c r="H495">
        <f>UPPER('ES Open logi'!E499)</f>
      </c>
      <c r="I495">
        <f>'ES Open logi'!H499</f>
      </c>
      <c r="J495" s="4" t="str">
        <f>REPT("0",4-LEN('ES Open logi'!F499))&amp;'ES Open logi'!F499</f>
        <v>0000</v>
      </c>
    </row>
    <row r="496" spans="1:10" ht="12.75">
      <c r="A496">
        <f>IF(OR(LEFT('ES Open logi'!A500,1)="8",LEFT('ES Open logi'!A500,1)="3"),"3500",IF(OR(LEFT('ES Open logi'!A500,1)="7",LEFT('ES Open logi'!A500,1)="4"),"7000",""))</f>
      </c>
      <c r="B496">
        <f>IF('ES Open logi'!B500="SSB","PH",IF('ES Open logi'!B500="CW","CW",""))</f>
      </c>
      <c r="C496" t="str">
        <f t="shared" si="14"/>
        <v>2009-04-18</v>
      </c>
      <c r="D496" s="4" t="str">
        <f>REPT("0",2-LEN('ES Open logi'!C500))&amp;'ES Open logi'!C500&amp;REPT("0",2-LEN('ES Open logi'!D500))&amp;'ES Open logi'!D500</f>
        <v>0000</v>
      </c>
      <c r="E496">
        <f t="shared" si="15"/>
      </c>
      <c r="F496">
        <f>'ES Open logi'!I500</f>
      </c>
      <c r="G496" t="str">
        <f>REPT("0",4-LEN('ES Open logi'!G500))&amp;'ES Open logi'!G500</f>
        <v>0000</v>
      </c>
      <c r="H496">
        <f>UPPER('ES Open logi'!E500)</f>
      </c>
      <c r="I496">
        <f>'ES Open logi'!H500</f>
      </c>
      <c r="J496" s="4" t="str">
        <f>REPT("0",4-LEN('ES Open logi'!F500))&amp;'ES Open logi'!F500</f>
        <v>0000</v>
      </c>
    </row>
    <row r="497" spans="1:10" ht="12.75">
      <c r="A497">
        <f>IF(OR(LEFT('ES Open logi'!A501,1)="8",LEFT('ES Open logi'!A501,1)="3"),"3500",IF(OR(LEFT('ES Open logi'!A501,1)="7",LEFT('ES Open logi'!A501,1)="4"),"7000",""))</f>
      </c>
      <c r="B497">
        <f>IF('ES Open logi'!B501="SSB","PH",IF('ES Open logi'!B501="CW","CW",""))</f>
      </c>
      <c r="C497" t="str">
        <f t="shared" si="14"/>
        <v>2009-04-18</v>
      </c>
      <c r="D497" s="4" t="str">
        <f>REPT("0",2-LEN('ES Open logi'!C501))&amp;'ES Open logi'!C501&amp;REPT("0",2-LEN('ES Open logi'!D501))&amp;'ES Open logi'!D501</f>
        <v>0000</v>
      </c>
      <c r="E497">
        <f t="shared" si="15"/>
      </c>
      <c r="F497">
        <f>'ES Open logi'!I501</f>
      </c>
      <c r="G497" t="str">
        <f>REPT("0",4-LEN('ES Open logi'!G501))&amp;'ES Open logi'!G501</f>
        <v>0000</v>
      </c>
      <c r="H497">
        <f>UPPER('ES Open logi'!E501)</f>
      </c>
      <c r="I497">
        <f>'ES Open logi'!H501</f>
      </c>
      <c r="J497" s="4" t="str">
        <f>REPT("0",4-LEN('ES Open logi'!F501))&amp;'ES Open logi'!F501</f>
        <v>0000</v>
      </c>
    </row>
    <row r="498" spans="1:10" ht="12.75">
      <c r="A498">
        <f>IF(OR(LEFT('ES Open logi'!A502,1)="8",LEFT('ES Open logi'!A502,1)="3"),"3500",IF(OR(LEFT('ES Open logi'!A502,1)="7",LEFT('ES Open logi'!A502,1)="4"),"7000",""))</f>
      </c>
      <c r="B498">
        <f>IF('ES Open logi'!B502="SSB","PH",IF('ES Open logi'!B502="CW","CW",""))</f>
      </c>
      <c r="C498" t="str">
        <f t="shared" si="14"/>
        <v>2009-04-18</v>
      </c>
      <c r="D498" s="4" t="str">
        <f>REPT("0",2-LEN('ES Open logi'!C502))&amp;'ES Open logi'!C502&amp;REPT("0",2-LEN('ES Open logi'!D502))&amp;'ES Open logi'!D502</f>
        <v>0000</v>
      </c>
      <c r="E498">
        <f t="shared" si="15"/>
      </c>
      <c r="F498">
        <f>'ES Open logi'!I502</f>
      </c>
      <c r="G498" t="str">
        <f>REPT("0",4-LEN('ES Open logi'!G502))&amp;'ES Open logi'!G502</f>
        <v>0000</v>
      </c>
      <c r="H498">
        <f>UPPER('ES Open logi'!E502)</f>
      </c>
      <c r="I498" t="str">
        <f>'ES Open logi'!H502</f>
        <v> </v>
      </c>
      <c r="J498" s="4" t="str">
        <f>REPT("0",4-LEN('ES Open logi'!F502))&amp;'ES Open logi'!F502</f>
        <v>0000</v>
      </c>
    </row>
    <row r="499" spans="1:10" ht="12.75">
      <c r="A499">
        <f>IF(OR(LEFT('ES Open logi'!A503,1)="8",LEFT('ES Open logi'!A503,1)="3"),"3500",IF(OR(LEFT('ES Open logi'!A503,1)="7",LEFT('ES Open logi'!A503,1)="4"),"7000",""))</f>
      </c>
      <c r="B499">
        <f>IF('ES Open logi'!B503="SSB","PH",IF('ES Open logi'!B503="CW","CW",""))</f>
      </c>
      <c r="C499" t="str">
        <f t="shared" si="14"/>
        <v>2009-04-18</v>
      </c>
      <c r="D499" s="4" t="str">
        <f>REPT("0",2-LEN('ES Open logi'!C503))&amp;'ES Open logi'!C503&amp;REPT("0",2-LEN('ES Open logi'!D503))&amp;'ES Open logi'!D503</f>
        <v>0000</v>
      </c>
      <c r="E499">
        <f t="shared" si="15"/>
      </c>
      <c r="F499">
        <f>'ES Open logi'!I503</f>
        <v>0</v>
      </c>
      <c r="G499" t="str">
        <f>REPT("0",4-LEN('ES Open logi'!G503))&amp;'ES Open logi'!G503</f>
        <v>0000</v>
      </c>
      <c r="H499">
        <f>UPPER('ES Open logi'!E503)</f>
      </c>
      <c r="I499">
        <f>'ES Open logi'!H503</f>
        <v>0</v>
      </c>
      <c r="J499" s="4" t="str">
        <f>REPT("0",4-LEN('ES Open logi'!F503))&amp;'ES Open logi'!F503</f>
        <v>0000</v>
      </c>
    </row>
    <row r="500" spans="1:10" ht="12.75">
      <c r="A500">
        <f>IF(OR(LEFT('ES Open logi'!A504,1)="8",LEFT('ES Open logi'!A504,1)="3"),"3500",IF(OR(LEFT('ES Open logi'!A504,1)="7",LEFT('ES Open logi'!A504,1)="4"),"7000",""))</f>
      </c>
      <c r="B500">
        <f>IF('ES Open logi'!B504="SSB","PH",IF('ES Open logi'!B504="CW","CW",""))</f>
      </c>
      <c r="C500" t="str">
        <f t="shared" si="14"/>
        <v>2009-04-18</v>
      </c>
      <c r="D500" s="4" t="str">
        <f>REPT("0",2-LEN('ES Open logi'!C504))&amp;'ES Open logi'!C504&amp;REPT("0",2-LEN('ES Open logi'!D504))&amp;'ES Open logi'!D504</f>
        <v>0000</v>
      </c>
      <c r="E500">
        <f t="shared" si="15"/>
      </c>
      <c r="F500">
        <f>'ES Open logi'!I504</f>
        <v>0</v>
      </c>
      <c r="G500" t="str">
        <f>REPT("0",4-LEN('ES Open logi'!G504))&amp;'ES Open logi'!G504</f>
        <v>0000</v>
      </c>
      <c r="H500">
        <f>UPPER('ES Open logi'!E504)</f>
      </c>
      <c r="I500">
        <f>'ES Open logi'!H504</f>
        <v>0</v>
      </c>
      <c r="J500" s="4" t="str">
        <f>REPT("0",4-LEN('ES Open logi'!F504))&amp;'ES Open logi'!F504</f>
        <v>0000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TERVISEKAITSEINSPEKTSIOON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Jüri Ruut</dc:creator>
  <cp:keywords/>
  <dc:description/>
  <cp:lastModifiedBy>Jüri Ruut</cp:lastModifiedBy>
  <dcterms:created xsi:type="dcterms:W3CDTF">2005-07-26T19:12:07Z</dcterms:created>
  <dcterms:modified xsi:type="dcterms:W3CDTF">2009-04-17T08:55:26Z</dcterms:modified>
  <cp:category/>
  <cp:version/>
  <cp:contentType/>
  <cp:contentStatus/>
</cp:coreProperties>
</file>